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https://swissski-my.sharepoint.com/personal/edi_zihlmann_swiss-ski_ch/Documents/Desktop/Sport/Swiss-Ski/Trainingstagbuch/Saison 26-27/"/>
    </mc:Choice>
  </mc:AlternateContent>
  <xr:revisionPtr revIDLastSave="17" documentId="8_{A0277CFE-95C8-42B1-A1A5-A26B941BABF6}" xr6:coauthVersionLast="47" xr6:coauthVersionMax="47" xr10:uidLastSave="{EE30CEC1-E2F0-405A-97C6-6A2DB0C10AF9}"/>
  <bookViews>
    <workbookView xWindow="-120" yWindow="-120" windowWidth="29040" windowHeight="17520" tabRatio="684" xr2:uid="{00000000-000D-0000-FFFF-FFFF00000000}"/>
  </bookViews>
  <sheets>
    <sheet name="1" sheetId="34" r:id="rId1"/>
    <sheet name="2" sheetId="35" r:id="rId2"/>
    <sheet name="3" sheetId="36" r:id="rId3"/>
    <sheet name="4" sheetId="37" r:id="rId4"/>
    <sheet name="5" sheetId="38" r:id="rId5"/>
    <sheet name="6" sheetId="39" r:id="rId6"/>
    <sheet name="7" sheetId="40" r:id="rId7"/>
    <sheet name="8" sheetId="41" r:id="rId8"/>
    <sheet name="9" sheetId="42" r:id="rId9"/>
    <sheet name="10" sheetId="43" r:id="rId10"/>
    <sheet name="11" sheetId="44" r:id="rId11"/>
    <sheet name="12" sheetId="45" r:id="rId12"/>
    <sheet name="13" sheetId="46" r:id="rId13"/>
    <sheet name="14" sheetId="47" r:id="rId14"/>
    <sheet name="15" sheetId="48" r:id="rId15"/>
    <sheet name="16" sheetId="49" r:id="rId16"/>
    <sheet name="17" sheetId="50" r:id="rId17"/>
    <sheet name="18" sheetId="51" r:id="rId18"/>
    <sheet name="19" sheetId="52" r:id="rId19"/>
    <sheet name="20" sheetId="53" r:id="rId20"/>
    <sheet name="21" sheetId="54" r:id="rId21"/>
    <sheet name="22" sheetId="55" r:id="rId22"/>
    <sheet name="23" sheetId="56" r:id="rId23"/>
    <sheet name="24" sheetId="57" r:id="rId24"/>
    <sheet name="25" sheetId="22" r:id="rId25"/>
    <sheet name="26" sheetId="23" r:id="rId26"/>
    <sheet name="27" sheetId="24" r:id="rId27"/>
    <sheet name="28" sheetId="25" r:id="rId28"/>
    <sheet name="29" sheetId="26" r:id="rId29"/>
    <sheet name="30" sheetId="27" r:id="rId30"/>
    <sheet name="31" sheetId="28" r:id="rId31"/>
    <sheet name="32" sheetId="29" r:id="rId32"/>
    <sheet name="33" sheetId="30" r:id="rId33"/>
    <sheet name="34" sheetId="31" r:id="rId34"/>
    <sheet name="35" sheetId="32" r:id="rId35"/>
    <sheet name="36" sheetId="33" r:id="rId36"/>
    <sheet name="37" sheetId="16" r:id="rId37"/>
    <sheet name="38" sheetId="17" r:id="rId38"/>
    <sheet name="39" sheetId="18" r:id="rId39"/>
    <sheet name="40" sheetId="19" r:id="rId40"/>
    <sheet name="41" sheetId="20" r:id="rId41"/>
    <sheet name="42" sheetId="21" r:id="rId42"/>
    <sheet name="43" sheetId="1" r:id="rId43"/>
    <sheet name="44" sheetId="7" r:id="rId44"/>
    <sheet name="45" sheetId="8" r:id="rId45"/>
    <sheet name="46" sheetId="9" r:id="rId46"/>
    <sheet name="47" sheetId="11" r:id="rId47"/>
    <sheet name="48" sheetId="10" r:id="rId48"/>
    <sheet name="49" sheetId="58" r:id="rId49"/>
    <sheet name="50" sheetId="59" r:id="rId50"/>
    <sheet name="51" sheetId="60" r:id="rId51"/>
    <sheet name="52" sheetId="61" r:id="rId52"/>
    <sheet name="Wochen einzeln" sheetId="63" r:id="rId53"/>
    <sheet name="Jahresübersicht" sheetId="65" r:id="rId54"/>
  </sheets>
  <definedNames>
    <definedName name="_xlnm.Print_Area" localSheetId="0">'1'!$A$1:$S$66</definedName>
    <definedName name="_xlnm.Print_Area" localSheetId="9">'10'!$A$1:$S$66</definedName>
    <definedName name="_xlnm.Print_Area" localSheetId="10">'11'!$A$1:$S$66</definedName>
    <definedName name="_xlnm.Print_Area" localSheetId="11">'12'!$A$1:$S$66</definedName>
    <definedName name="_xlnm.Print_Area" localSheetId="12">'13'!$A$1:$S$66</definedName>
    <definedName name="_xlnm.Print_Area" localSheetId="13">'14'!$A$1:$S$66</definedName>
    <definedName name="_xlnm.Print_Area" localSheetId="14">'15'!$A$1:$S$66</definedName>
    <definedName name="_xlnm.Print_Area" localSheetId="15">'16'!$A$1:$S$66</definedName>
    <definedName name="_xlnm.Print_Area" localSheetId="16">'17'!$A$1:$S$66</definedName>
    <definedName name="_xlnm.Print_Area" localSheetId="17">'18'!$A$1:$S$66</definedName>
    <definedName name="_xlnm.Print_Area" localSheetId="18">'19'!$A$1:$S$66</definedName>
    <definedName name="_xlnm.Print_Area" localSheetId="1">'2'!$A$1:$S$66</definedName>
    <definedName name="_xlnm.Print_Area" localSheetId="19">'20'!$A$1:$S$66</definedName>
    <definedName name="_xlnm.Print_Area" localSheetId="20">'21'!$A$1:$S$66</definedName>
    <definedName name="_xlnm.Print_Area" localSheetId="21">'22'!$A$1:$S$66</definedName>
    <definedName name="_xlnm.Print_Area" localSheetId="22">'23'!$A$1:$S$66</definedName>
    <definedName name="_xlnm.Print_Area" localSheetId="23">'24'!$A$1:$S$66</definedName>
    <definedName name="_xlnm.Print_Area" localSheetId="24">'25'!$A$1:$S$66</definedName>
    <definedName name="_xlnm.Print_Area" localSheetId="25">'26'!$A$1:$S$66</definedName>
    <definedName name="_xlnm.Print_Area" localSheetId="26">'27'!$A$1:$S$66</definedName>
    <definedName name="_xlnm.Print_Area" localSheetId="27">'28'!$A$1:$S$66</definedName>
    <definedName name="_xlnm.Print_Area" localSheetId="28">'29'!$A$1:$S$66</definedName>
    <definedName name="_xlnm.Print_Area" localSheetId="2">'3'!$A$1:$S$66</definedName>
    <definedName name="_xlnm.Print_Area" localSheetId="29">'30'!$A$1:$S$66</definedName>
    <definedName name="_xlnm.Print_Area" localSheetId="30">'31'!$A$1:$S$66</definedName>
    <definedName name="_xlnm.Print_Area" localSheetId="31">'32'!$A$1:$S$66</definedName>
    <definedName name="_xlnm.Print_Area" localSheetId="32">'33'!$A$1:$S$66</definedName>
    <definedName name="_xlnm.Print_Area" localSheetId="33">'34'!$A$1:$S$66</definedName>
    <definedName name="_xlnm.Print_Area" localSheetId="34">'35'!$A$1:$S$66</definedName>
    <definedName name="_xlnm.Print_Area" localSheetId="35">'36'!$A$1:$S$66</definedName>
    <definedName name="_xlnm.Print_Area" localSheetId="36">'37'!$A$1:$S$66</definedName>
    <definedName name="_xlnm.Print_Area" localSheetId="37">'38'!$A$1:$S$66</definedName>
    <definedName name="_xlnm.Print_Area" localSheetId="38">'39'!$A$1:$S$66</definedName>
    <definedName name="_xlnm.Print_Area" localSheetId="3">'4'!$A$1:$S$66</definedName>
    <definedName name="_xlnm.Print_Area" localSheetId="39">'40'!$A$1:$S$66</definedName>
    <definedName name="_xlnm.Print_Area" localSheetId="40">'41'!$A$1:$S$66</definedName>
    <definedName name="_xlnm.Print_Area" localSheetId="41">'42'!$A$1:$S$66</definedName>
    <definedName name="_xlnm.Print_Area" localSheetId="42">'43'!$A$1:$S$66</definedName>
    <definedName name="_xlnm.Print_Area" localSheetId="43">'44'!$A$1:$S$66</definedName>
    <definedName name="_xlnm.Print_Area" localSheetId="44">'45'!$A$1:$S$66</definedName>
    <definedName name="_xlnm.Print_Area" localSheetId="45">'46'!$A$1:$S$66</definedName>
    <definedName name="_xlnm.Print_Area" localSheetId="46">'47'!$A$1:$S$66</definedName>
    <definedName name="_xlnm.Print_Area" localSheetId="47">'48'!$A$1:$S$66</definedName>
    <definedName name="_xlnm.Print_Area" localSheetId="48">'49'!$A$1:$S$66</definedName>
    <definedName name="_xlnm.Print_Area" localSheetId="4">'5'!$A$1:$S$66</definedName>
    <definedName name="_xlnm.Print_Area" localSheetId="49">'50'!$A$1:$S$66</definedName>
    <definedName name="_xlnm.Print_Area" localSheetId="50">'51'!$A$1:$S$66</definedName>
    <definedName name="_xlnm.Print_Area" localSheetId="51">'52'!$A$1:$S$66</definedName>
    <definedName name="_xlnm.Print_Area" localSheetId="5">'6'!$A$1:$S$66</definedName>
    <definedName name="_xlnm.Print_Area" localSheetId="6">'7'!$A$1:$S$66</definedName>
    <definedName name="_xlnm.Print_Area" localSheetId="7">'8'!$A$1:$S$66</definedName>
    <definedName name="_xlnm.Print_Area" localSheetId="8">'9'!$A$1:$S$66</definedName>
    <definedName name="_xlnm.Print_Area" localSheetId="53">Jahresübersicht!$A$1:$S$29</definedName>
    <definedName name="_xlnm.Print_Area" localSheetId="52">'Wochen einzeln'!$A$1:$BF$31</definedName>
    <definedName name="_xlnm.Print_Titles" localSheetId="53">Jahresübersicht!$1:$7</definedName>
    <definedName name="_xlnm.Print_Titles" localSheetId="52">'Wochen einzeln'!$A:$C,'Wochen einzeln'!$1:$5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35" l="1"/>
  <c r="D20" i="35"/>
  <c r="D20" i="36"/>
  <c r="D20" i="37"/>
  <c r="D20" i="38"/>
  <c r="D20" i="39"/>
  <c r="D20" i="40"/>
  <c r="D20" i="41"/>
  <c r="D20" i="42"/>
  <c r="D20" i="43"/>
  <c r="D20" i="44"/>
  <c r="D20" i="45"/>
  <c r="D20" i="46"/>
  <c r="D20" i="47"/>
  <c r="D20" i="48"/>
  <c r="D20" i="49"/>
  <c r="D20" i="50"/>
  <c r="D20" i="51"/>
  <c r="D20" i="52"/>
  <c r="D20" i="53"/>
  <c r="D20" i="54"/>
  <c r="D20" i="55"/>
  <c r="D20" i="56"/>
  <c r="D20" i="57"/>
  <c r="D20" i="22"/>
  <c r="D20" i="23"/>
  <c r="D20" i="24"/>
  <c r="D20" i="25"/>
  <c r="D20" i="26"/>
  <c r="D20" i="27"/>
  <c r="D20" i="28"/>
  <c r="D20" i="29"/>
  <c r="D20" i="30"/>
  <c r="D20" i="31"/>
  <c r="D20" i="32"/>
  <c r="D20" i="33"/>
  <c r="D20" i="16"/>
  <c r="D20" i="17"/>
  <c r="D20" i="18"/>
  <c r="D20" i="19"/>
  <c r="D20" i="20"/>
  <c r="D20" i="21"/>
  <c r="D20" i="1"/>
  <c r="D20" i="7"/>
  <c r="D20" i="8"/>
  <c r="D20" i="9"/>
  <c r="D20" i="11"/>
  <c r="D20" i="10"/>
  <c r="D20" i="58"/>
  <c r="D20" i="59"/>
  <c r="D20" i="60"/>
  <c r="D20" i="61"/>
  <c r="D20" i="34"/>
  <c r="D13" i="35"/>
  <c r="D13" i="36"/>
  <c r="D13" i="37"/>
  <c r="D13" i="38"/>
  <c r="D13" i="39"/>
  <c r="D13" i="40"/>
  <c r="D13" i="41"/>
  <c r="D13" i="42"/>
  <c r="D13" i="43"/>
  <c r="D13" i="44"/>
  <c r="D13" i="45"/>
  <c r="D13" i="46"/>
  <c r="D13" i="47"/>
  <c r="D13" i="48"/>
  <c r="D13" i="49"/>
  <c r="D13" i="50"/>
  <c r="D13" i="51"/>
  <c r="D13" i="52"/>
  <c r="D13" i="53"/>
  <c r="D13" i="54"/>
  <c r="D13" i="55"/>
  <c r="D13" i="56"/>
  <c r="D13" i="57"/>
  <c r="D13" i="22"/>
  <c r="D13" i="23"/>
  <c r="D13" i="24"/>
  <c r="D13" i="25"/>
  <c r="D13" i="26"/>
  <c r="D13" i="27"/>
  <c r="D13" i="28"/>
  <c r="D13" i="29"/>
  <c r="D13" i="30"/>
  <c r="D13" i="31"/>
  <c r="D13" i="32"/>
  <c r="D13" i="33"/>
  <c r="D13" i="16"/>
  <c r="D13" i="17"/>
  <c r="D13" i="18"/>
  <c r="D13" i="19"/>
  <c r="D13" i="20"/>
  <c r="D13" i="21"/>
  <c r="D13" i="1"/>
  <c r="D13" i="7"/>
  <c r="D13" i="8"/>
  <c r="D13" i="9"/>
  <c r="D13" i="11"/>
  <c r="D13" i="10"/>
  <c r="D13" i="58"/>
  <c r="D13" i="59"/>
  <c r="D13" i="60"/>
  <c r="D13" i="61"/>
  <c r="D13" i="34"/>
  <c r="R10" i="35"/>
  <c r="R10" i="36"/>
  <c r="R10" i="37"/>
  <c r="R10" i="38"/>
  <c r="R10" i="39"/>
  <c r="R10" i="40"/>
  <c r="R10" i="41"/>
  <c r="R10" i="42"/>
  <c r="R10" i="43"/>
  <c r="R10" i="44"/>
  <c r="R10" i="45"/>
  <c r="R10" i="46"/>
  <c r="R10" i="47"/>
  <c r="R10" i="48"/>
  <c r="R10" i="49"/>
  <c r="R10" i="50"/>
  <c r="R10" i="51"/>
  <c r="R10" i="52"/>
  <c r="R10" i="53"/>
  <c r="R10" i="54"/>
  <c r="R10" i="55"/>
  <c r="R10" i="56"/>
  <c r="R10" i="57"/>
  <c r="R10" i="22"/>
  <c r="R10" i="23"/>
  <c r="R10" i="24"/>
  <c r="R10" i="25"/>
  <c r="R10" i="26"/>
  <c r="R10" i="27"/>
  <c r="R10" i="28"/>
  <c r="R10" i="29"/>
  <c r="R10" i="30"/>
  <c r="R10" i="31"/>
  <c r="R10" i="32"/>
  <c r="R10" i="33"/>
  <c r="R10" i="16"/>
  <c r="R10" i="17"/>
  <c r="R10" i="18"/>
  <c r="R10" i="19"/>
  <c r="R10" i="20"/>
  <c r="R10" i="21"/>
  <c r="R10" i="1"/>
  <c r="R10" i="7"/>
  <c r="R10" i="8"/>
  <c r="R10" i="9"/>
  <c r="R10" i="11"/>
  <c r="R10" i="10"/>
  <c r="R10" i="58"/>
  <c r="R10" i="59"/>
  <c r="R10" i="60"/>
  <c r="R10" i="61"/>
  <c r="R10" i="34"/>
  <c r="N3" i="36" l="1"/>
  <c r="N3" i="37"/>
  <c r="N3" i="38"/>
  <c r="N3" i="39"/>
  <c r="N3" i="40"/>
  <c r="N3" i="41"/>
  <c r="N3" i="42"/>
  <c r="N3" i="43"/>
  <c r="N3" i="44"/>
  <c r="N3" i="45"/>
  <c r="N3" i="46"/>
  <c r="N3" i="47"/>
  <c r="N3" i="48"/>
  <c r="N3" i="49"/>
  <c r="N3" i="50"/>
  <c r="N3" i="51"/>
  <c r="N3" i="52"/>
  <c r="N3" i="53"/>
  <c r="N3" i="54"/>
  <c r="N3" i="55"/>
  <c r="N3" i="56"/>
  <c r="N3" i="57"/>
  <c r="N3" i="22"/>
  <c r="N3" i="23"/>
  <c r="N3" i="24"/>
  <c r="N3" i="25"/>
  <c r="N3" i="26"/>
  <c r="N3" i="27"/>
  <c r="N3" i="28"/>
  <c r="N3" i="29"/>
  <c r="N3" i="30"/>
  <c r="N3" i="31"/>
  <c r="N3" i="32"/>
  <c r="N3" i="33"/>
  <c r="N3" i="16"/>
  <c r="N3" i="17"/>
  <c r="N3" i="18"/>
  <c r="N3" i="19"/>
  <c r="N3" i="20"/>
  <c r="N3" i="21"/>
  <c r="N3" i="1"/>
  <c r="N3" i="7"/>
  <c r="N3" i="8"/>
  <c r="N3" i="9"/>
  <c r="N3" i="11"/>
  <c r="N3" i="10"/>
  <c r="N3" i="58"/>
  <c r="N3" i="59"/>
  <c r="N3" i="60"/>
  <c r="N3" i="61"/>
  <c r="D10" i="63"/>
  <c r="Z12" i="63"/>
  <c r="AY12" i="63"/>
  <c r="AU12" i="63"/>
  <c r="H12" i="63"/>
  <c r="AR12" i="63"/>
  <c r="F12" i="63"/>
  <c r="AI12" i="63"/>
  <c r="AM12" i="63"/>
  <c r="AV12" i="63"/>
  <c r="BB12" i="63"/>
  <c r="AF12" i="63"/>
  <c r="Q12" i="63"/>
  <c r="AG12" i="63"/>
  <c r="K12" i="63"/>
  <c r="AL12" i="63"/>
  <c r="D12" i="63"/>
  <c r="N12" i="63"/>
  <c r="R12" i="63"/>
  <c r="AK12" i="63"/>
  <c r="AC12" i="63"/>
  <c r="W12" i="63"/>
  <c r="J12" i="63"/>
  <c r="AQ12" i="63"/>
  <c r="G12" i="63"/>
  <c r="AE12" i="63"/>
  <c r="AX12" i="63"/>
  <c r="AN12" i="63"/>
  <c r="O12" i="63"/>
  <c r="AS12" i="63"/>
  <c r="V12" i="63"/>
  <c r="AD12" i="63"/>
  <c r="M12" i="63"/>
  <c r="AP12" i="63"/>
  <c r="BC12" i="63"/>
  <c r="X12" i="63"/>
  <c r="AO12" i="63"/>
  <c r="AA12" i="63"/>
  <c r="AH12" i="63"/>
  <c r="BA12" i="63"/>
  <c r="AW12" i="63"/>
  <c r="S12" i="63"/>
  <c r="AJ12" i="63"/>
  <c r="AZ12" i="63"/>
  <c r="I12" i="63"/>
  <c r="P12" i="63"/>
  <c r="T12" i="63"/>
  <c r="E12" i="63"/>
  <c r="L12" i="63"/>
  <c r="Y12" i="63"/>
  <c r="AT12" i="63"/>
  <c r="U12" i="63"/>
  <c r="AB12" i="63"/>
  <c r="D11" i="65" l="1"/>
  <c r="BD12" i="63"/>
  <c r="R19" i="37"/>
  <c r="R18" i="37"/>
  <c r="R17" i="37"/>
  <c r="R16" i="37"/>
  <c r="R15" i="37"/>
  <c r="R14" i="37"/>
  <c r="R19" i="38"/>
  <c r="R18" i="38"/>
  <c r="R17" i="38"/>
  <c r="R16" i="38"/>
  <c r="R15" i="38"/>
  <c r="R14" i="38"/>
  <c r="R19" i="39"/>
  <c r="R18" i="39"/>
  <c r="R17" i="39"/>
  <c r="R16" i="39"/>
  <c r="R15" i="39"/>
  <c r="R14" i="39"/>
  <c r="R19" i="40"/>
  <c r="R18" i="40"/>
  <c r="R17" i="40"/>
  <c r="R16" i="40"/>
  <c r="R15" i="40"/>
  <c r="R14" i="40"/>
  <c r="R19" i="41"/>
  <c r="R18" i="41"/>
  <c r="R17" i="41"/>
  <c r="R16" i="41"/>
  <c r="R15" i="41"/>
  <c r="R14" i="41"/>
  <c r="R19" i="42"/>
  <c r="R18" i="42"/>
  <c r="R17" i="42"/>
  <c r="R16" i="42"/>
  <c r="R15" i="42"/>
  <c r="R14" i="42"/>
  <c r="R19" i="43"/>
  <c r="R18" i="43"/>
  <c r="R17" i="43"/>
  <c r="R16" i="43"/>
  <c r="R15" i="43"/>
  <c r="R14" i="43"/>
  <c r="R19" i="44"/>
  <c r="R18" i="44"/>
  <c r="R17" i="44"/>
  <c r="R16" i="44"/>
  <c r="R15" i="44"/>
  <c r="R14" i="44"/>
  <c r="R19" i="45"/>
  <c r="R18" i="45"/>
  <c r="R17" i="45"/>
  <c r="R16" i="45"/>
  <c r="R15" i="45"/>
  <c r="R14" i="45"/>
  <c r="R19" i="46"/>
  <c r="R18" i="46"/>
  <c r="R17" i="46"/>
  <c r="R16" i="46"/>
  <c r="R15" i="46"/>
  <c r="R14" i="46"/>
  <c r="R19" i="47"/>
  <c r="R18" i="47"/>
  <c r="R17" i="47"/>
  <c r="R16" i="47"/>
  <c r="R15" i="47"/>
  <c r="R14" i="47"/>
  <c r="R19" i="48"/>
  <c r="R18" i="48"/>
  <c r="R17" i="48"/>
  <c r="R16" i="48"/>
  <c r="R15" i="48"/>
  <c r="R14" i="48"/>
  <c r="R19" i="49"/>
  <c r="R18" i="49"/>
  <c r="R17" i="49"/>
  <c r="R16" i="49"/>
  <c r="R15" i="49"/>
  <c r="R14" i="49"/>
  <c r="R19" i="50"/>
  <c r="R18" i="50"/>
  <c r="R17" i="50"/>
  <c r="R16" i="50"/>
  <c r="R15" i="50"/>
  <c r="R14" i="50"/>
  <c r="R19" i="51"/>
  <c r="R18" i="51"/>
  <c r="R17" i="51"/>
  <c r="R16" i="51"/>
  <c r="R15" i="51"/>
  <c r="R14" i="51"/>
  <c r="R19" i="52"/>
  <c r="R18" i="52"/>
  <c r="R17" i="52"/>
  <c r="R16" i="52"/>
  <c r="R15" i="52"/>
  <c r="R14" i="52"/>
  <c r="R19" i="53"/>
  <c r="R18" i="53"/>
  <c r="R17" i="53"/>
  <c r="R16" i="53"/>
  <c r="R15" i="53"/>
  <c r="R14" i="53"/>
  <c r="R19" i="54"/>
  <c r="R18" i="54"/>
  <c r="R17" i="54"/>
  <c r="R16" i="54"/>
  <c r="R15" i="54"/>
  <c r="R14" i="54"/>
  <c r="R19" i="55"/>
  <c r="R18" i="55"/>
  <c r="R17" i="55"/>
  <c r="R16" i="55"/>
  <c r="R15" i="55"/>
  <c r="R14" i="55"/>
  <c r="R19" i="56"/>
  <c r="R18" i="56"/>
  <c r="R17" i="56"/>
  <c r="R16" i="56"/>
  <c r="R15" i="56"/>
  <c r="R14" i="56"/>
  <c r="R19" i="57"/>
  <c r="R18" i="57"/>
  <c r="R17" i="57"/>
  <c r="R16" i="57"/>
  <c r="R15" i="57"/>
  <c r="R14" i="57"/>
  <c r="R19" i="22"/>
  <c r="R18" i="22"/>
  <c r="R17" i="22"/>
  <c r="R16" i="22"/>
  <c r="R15" i="22"/>
  <c r="R14" i="22"/>
  <c r="R19" i="23"/>
  <c r="R18" i="23"/>
  <c r="R17" i="23"/>
  <c r="R16" i="23"/>
  <c r="R15" i="23"/>
  <c r="R14" i="23"/>
  <c r="R19" i="24"/>
  <c r="R18" i="24"/>
  <c r="R17" i="24"/>
  <c r="R16" i="24"/>
  <c r="R15" i="24"/>
  <c r="R14" i="24"/>
  <c r="R19" i="25"/>
  <c r="R18" i="25"/>
  <c r="R17" i="25"/>
  <c r="R16" i="25"/>
  <c r="R15" i="25"/>
  <c r="R14" i="25"/>
  <c r="R19" i="26"/>
  <c r="R18" i="26"/>
  <c r="R17" i="26"/>
  <c r="R16" i="26"/>
  <c r="R15" i="26"/>
  <c r="R14" i="26"/>
  <c r="R19" i="27"/>
  <c r="R18" i="27"/>
  <c r="R17" i="27"/>
  <c r="R16" i="27"/>
  <c r="R15" i="27"/>
  <c r="R14" i="27"/>
  <c r="R19" i="28"/>
  <c r="R18" i="28"/>
  <c r="R17" i="28"/>
  <c r="R16" i="28"/>
  <c r="R15" i="28"/>
  <c r="R14" i="28"/>
  <c r="R19" i="29"/>
  <c r="R18" i="29"/>
  <c r="R17" i="29"/>
  <c r="R16" i="29"/>
  <c r="R15" i="29"/>
  <c r="R14" i="29"/>
  <c r="R19" i="30"/>
  <c r="R18" i="30"/>
  <c r="R17" i="30"/>
  <c r="R16" i="30"/>
  <c r="R15" i="30"/>
  <c r="R14" i="30"/>
  <c r="R19" i="31"/>
  <c r="R18" i="31"/>
  <c r="R17" i="31"/>
  <c r="R16" i="31"/>
  <c r="R15" i="31"/>
  <c r="R14" i="31"/>
  <c r="R19" i="32"/>
  <c r="R18" i="32"/>
  <c r="R17" i="32"/>
  <c r="R16" i="32"/>
  <c r="R15" i="32"/>
  <c r="R14" i="32"/>
  <c r="R19" i="33"/>
  <c r="R18" i="33"/>
  <c r="R17" i="33"/>
  <c r="R16" i="33"/>
  <c r="R15" i="33"/>
  <c r="R14" i="33"/>
  <c r="R19" i="16"/>
  <c r="R18" i="16"/>
  <c r="R17" i="16"/>
  <c r="R16" i="16"/>
  <c r="R15" i="16"/>
  <c r="R14" i="16"/>
  <c r="R19" i="17"/>
  <c r="R18" i="17"/>
  <c r="R17" i="17"/>
  <c r="R16" i="17"/>
  <c r="R15" i="17"/>
  <c r="R14" i="17"/>
  <c r="R19" i="18"/>
  <c r="R18" i="18"/>
  <c r="R17" i="18"/>
  <c r="R16" i="18"/>
  <c r="R15" i="18"/>
  <c r="R14" i="18"/>
  <c r="R19" i="19"/>
  <c r="R18" i="19"/>
  <c r="R17" i="19"/>
  <c r="R16" i="19"/>
  <c r="R15" i="19"/>
  <c r="R14" i="19"/>
  <c r="R19" i="20"/>
  <c r="R18" i="20"/>
  <c r="R17" i="20"/>
  <c r="R16" i="20"/>
  <c r="R15" i="20"/>
  <c r="R14" i="20"/>
  <c r="R19" i="21"/>
  <c r="R18" i="21"/>
  <c r="R17" i="21"/>
  <c r="R16" i="21"/>
  <c r="R15" i="21"/>
  <c r="R14" i="21"/>
  <c r="R19" i="1"/>
  <c r="R18" i="1"/>
  <c r="R17" i="1"/>
  <c r="R16" i="1"/>
  <c r="R15" i="1"/>
  <c r="R14" i="1"/>
  <c r="R19" i="7"/>
  <c r="R18" i="7"/>
  <c r="R17" i="7"/>
  <c r="R16" i="7"/>
  <c r="R15" i="7"/>
  <c r="R14" i="7"/>
  <c r="R19" i="8"/>
  <c r="R18" i="8"/>
  <c r="R17" i="8"/>
  <c r="R16" i="8"/>
  <c r="R15" i="8"/>
  <c r="R14" i="8"/>
  <c r="R19" i="9"/>
  <c r="R18" i="9"/>
  <c r="R17" i="9"/>
  <c r="R16" i="9"/>
  <c r="R15" i="9"/>
  <c r="R14" i="9"/>
  <c r="R19" i="11"/>
  <c r="R18" i="11"/>
  <c r="R17" i="11"/>
  <c r="R16" i="11"/>
  <c r="R15" i="11"/>
  <c r="R14" i="11"/>
  <c r="R19" i="10"/>
  <c r="R18" i="10"/>
  <c r="R17" i="10"/>
  <c r="R16" i="10"/>
  <c r="R15" i="10"/>
  <c r="R14" i="10"/>
  <c r="R19" i="58"/>
  <c r="R18" i="58"/>
  <c r="R17" i="58"/>
  <c r="R16" i="58"/>
  <c r="R15" i="58"/>
  <c r="R14" i="58"/>
  <c r="R19" i="59"/>
  <c r="R18" i="59"/>
  <c r="R17" i="59"/>
  <c r="R16" i="59"/>
  <c r="R15" i="59"/>
  <c r="R14" i="59"/>
  <c r="R19" i="60"/>
  <c r="R18" i="60"/>
  <c r="R17" i="60"/>
  <c r="R16" i="60"/>
  <c r="R15" i="60"/>
  <c r="R14" i="60"/>
  <c r="R19" i="61"/>
  <c r="R18" i="61"/>
  <c r="R17" i="61"/>
  <c r="R16" i="61"/>
  <c r="R15" i="61"/>
  <c r="R14" i="61"/>
  <c r="R19" i="36"/>
  <c r="R18" i="36"/>
  <c r="R17" i="36"/>
  <c r="R16" i="36"/>
  <c r="R15" i="36"/>
  <c r="R14" i="36"/>
  <c r="R19" i="35"/>
  <c r="R18" i="35"/>
  <c r="R17" i="35"/>
  <c r="R16" i="35"/>
  <c r="R15" i="35"/>
  <c r="R14" i="35"/>
  <c r="R24" i="35" l="1"/>
  <c r="R24" i="36"/>
  <c r="R24" i="37"/>
  <c r="R24" i="38"/>
  <c r="R24" i="39"/>
  <c r="R24" i="40"/>
  <c r="R24" i="41"/>
  <c r="R24" i="42"/>
  <c r="R24" i="43"/>
  <c r="R24" i="44"/>
  <c r="R24" i="45"/>
  <c r="R24" i="46"/>
  <c r="R24" i="47"/>
  <c r="R24" i="48"/>
  <c r="R24" i="49"/>
  <c r="R24" i="50"/>
  <c r="R24" i="51"/>
  <c r="R24" i="52"/>
  <c r="R24" i="53"/>
  <c r="R24" i="54"/>
  <c r="R24" i="55"/>
  <c r="R24" i="56"/>
  <c r="R24" i="57"/>
  <c r="R24" i="22"/>
  <c r="R24" i="23"/>
  <c r="R24" i="24"/>
  <c r="R24" i="25"/>
  <c r="R24" i="26"/>
  <c r="R24" i="27"/>
  <c r="R24" i="28"/>
  <c r="R24" i="29"/>
  <c r="R24" i="30"/>
  <c r="R24" i="31"/>
  <c r="R24" i="32"/>
  <c r="R24" i="33"/>
  <c r="R24" i="16"/>
  <c r="R24" i="17"/>
  <c r="R24" i="18"/>
  <c r="R24" i="19"/>
  <c r="R24" i="20"/>
  <c r="R24" i="21"/>
  <c r="R24" i="1"/>
  <c r="R24" i="7"/>
  <c r="R24" i="8"/>
  <c r="R24" i="9"/>
  <c r="R24" i="11"/>
  <c r="R24" i="10"/>
  <c r="R24" i="58"/>
  <c r="R24" i="59"/>
  <c r="R24" i="60"/>
  <c r="R24" i="61"/>
  <c r="R24" i="34"/>
  <c r="R22" i="35"/>
  <c r="R22" i="36"/>
  <c r="R22" i="37"/>
  <c r="R22" i="38"/>
  <c r="R22" i="39"/>
  <c r="R22" i="40"/>
  <c r="R22" i="41"/>
  <c r="R22" i="42"/>
  <c r="R22" i="43"/>
  <c r="R22" i="44"/>
  <c r="R22" i="45"/>
  <c r="R22" i="46"/>
  <c r="R22" i="47"/>
  <c r="R22" i="48"/>
  <c r="R22" i="49"/>
  <c r="R22" i="50"/>
  <c r="R22" i="51"/>
  <c r="R22" i="52"/>
  <c r="R22" i="53"/>
  <c r="R22" i="54"/>
  <c r="R22" i="55"/>
  <c r="R22" i="56"/>
  <c r="R22" i="57"/>
  <c r="R22" i="22"/>
  <c r="R22" i="23"/>
  <c r="R22" i="24"/>
  <c r="R22" i="25"/>
  <c r="R22" i="26"/>
  <c r="R22" i="27"/>
  <c r="R22" i="28"/>
  <c r="R22" i="29"/>
  <c r="R22" i="30"/>
  <c r="R22" i="31"/>
  <c r="R22" i="32"/>
  <c r="R22" i="33"/>
  <c r="R22" i="16"/>
  <c r="R22" i="17"/>
  <c r="R22" i="18"/>
  <c r="R22" i="19"/>
  <c r="R22" i="20"/>
  <c r="R22" i="21"/>
  <c r="R22" i="1"/>
  <c r="R22" i="7"/>
  <c r="R22" i="8"/>
  <c r="R22" i="9"/>
  <c r="R22" i="11"/>
  <c r="R22" i="10"/>
  <c r="R22" i="58"/>
  <c r="R22" i="59"/>
  <c r="R22" i="60"/>
  <c r="R22" i="61"/>
  <c r="R22" i="34"/>
  <c r="R21" i="35"/>
  <c r="R21" i="36"/>
  <c r="R21" i="37"/>
  <c r="R21" i="38"/>
  <c r="R21" i="39"/>
  <c r="R21" i="40"/>
  <c r="R21" i="41"/>
  <c r="R21" i="42"/>
  <c r="R21" i="43"/>
  <c r="R21" i="44"/>
  <c r="R21" i="45"/>
  <c r="R21" i="46"/>
  <c r="R21" i="47"/>
  <c r="R21" i="48"/>
  <c r="R21" i="49"/>
  <c r="R21" i="50"/>
  <c r="R21" i="51"/>
  <c r="R21" i="52"/>
  <c r="R21" i="53"/>
  <c r="R21" i="54"/>
  <c r="R21" i="55"/>
  <c r="R21" i="56"/>
  <c r="R21" i="57"/>
  <c r="R21" i="22"/>
  <c r="R21" i="23"/>
  <c r="R21" i="24"/>
  <c r="R21" i="25"/>
  <c r="R21" i="26"/>
  <c r="R21" i="27"/>
  <c r="R21" i="28"/>
  <c r="R21" i="29"/>
  <c r="R21" i="30"/>
  <c r="R21" i="31"/>
  <c r="R21" i="32"/>
  <c r="R21" i="33"/>
  <c r="R21" i="16"/>
  <c r="R21" i="17"/>
  <c r="R21" i="18"/>
  <c r="R21" i="19"/>
  <c r="R21" i="20"/>
  <c r="R21" i="21"/>
  <c r="R21" i="1"/>
  <c r="R21" i="7"/>
  <c r="R21" i="8"/>
  <c r="R21" i="9"/>
  <c r="R21" i="11"/>
  <c r="R21" i="10"/>
  <c r="R21" i="58"/>
  <c r="R21" i="59"/>
  <c r="R21" i="60"/>
  <c r="R21" i="61"/>
  <c r="R21" i="34"/>
  <c r="R15" i="34"/>
  <c r="R16" i="34"/>
  <c r="R17" i="34"/>
  <c r="R18" i="34"/>
  <c r="R19" i="34"/>
  <c r="R14" i="34"/>
  <c r="R11" i="35"/>
  <c r="R12" i="35"/>
  <c r="R11" i="36"/>
  <c r="R12" i="36"/>
  <c r="R11" i="37"/>
  <c r="R12" i="37"/>
  <c r="R11" i="38"/>
  <c r="R12" i="38"/>
  <c r="R11" i="39"/>
  <c r="R12" i="39"/>
  <c r="R11" i="40"/>
  <c r="R12" i="40"/>
  <c r="R11" i="41"/>
  <c r="R12" i="41"/>
  <c r="R11" i="42"/>
  <c r="R12" i="42"/>
  <c r="R11" i="43"/>
  <c r="R12" i="43"/>
  <c r="R11" i="44"/>
  <c r="R12" i="44"/>
  <c r="R11" i="45"/>
  <c r="R12" i="45"/>
  <c r="R11" i="46"/>
  <c r="R12" i="46"/>
  <c r="R11" i="47"/>
  <c r="R12" i="47"/>
  <c r="R11" i="48"/>
  <c r="R12" i="48"/>
  <c r="R11" i="49"/>
  <c r="R12" i="49"/>
  <c r="R11" i="50"/>
  <c r="R12" i="50"/>
  <c r="R11" i="51"/>
  <c r="R12" i="51"/>
  <c r="R11" i="52"/>
  <c r="R12" i="52"/>
  <c r="R11" i="53"/>
  <c r="R12" i="53"/>
  <c r="R11" i="54"/>
  <c r="R12" i="54"/>
  <c r="R11" i="55"/>
  <c r="R12" i="55"/>
  <c r="R11" i="56"/>
  <c r="R12" i="56"/>
  <c r="R11" i="57"/>
  <c r="R12" i="57"/>
  <c r="R11" i="22"/>
  <c r="R12" i="22"/>
  <c r="R11" i="23"/>
  <c r="R12" i="23"/>
  <c r="R11" i="24"/>
  <c r="R12" i="24"/>
  <c r="R11" i="25"/>
  <c r="R12" i="25"/>
  <c r="R11" i="26"/>
  <c r="R12" i="26"/>
  <c r="R11" i="27"/>
  <c r="R12" i="27"/>
  <c r="R11" i="28"/>
  <c r="R12" i="28"/>
  <c r="R11" i="29"/>
  <c r="R12" i="29"/>
  <c r="R11" i="30"/>
  <c r="R12" i="30"/>
  <c r="R11" i="31"/>
  <c r="R12" i="31"/>
  <c r="R11" i="32"/>
  <c r="R12" i="32"/>
  <c r="R11" i="33"/>
  <c r="R12" i="33"/>
  <c r="R11" i="16"/>
  <c r="R12" i="16"/>
  <c r="R11" i="17"/>
  <c r="R12" i="17"/>
  <c r="R11" i="18"/>
  <c r="R12" i="18"/>
  <c r="R11" i="19"/>
  <c r="R12" i="19"/>
  <c r="R11" i="20"/>
  <c r="R12" i="20"/>
  <c r="R11" i="21"/>
  <c r="R12" i="21"/>
  <c r="R11" i="1"/>
  <c r="R12" i="1"/>
  <c r="R11" i="7"/>
  <c r="R12" i="7"/>
  <c r="R11" i="8"/>
  <c r="R12" i="8"/>
  <c r="R11" i="9"/>
  <c r="R12" i="9"/>
  <c r="R11" i="11"/>
  <c r="R12" i="11"/>
  <c r="R11" i="10"/>
  <c r="R12" i="10"/>
  <c r="R11" i="58"/>
  <c r="R12" i="58"/>
  <c r="R11" i="59"/>
  <c r="R12" i="59"/>
  <c r="R11" i="60"/>
  <c r="R12" i="60"/>
  <c r="R11" i="61"/>
  <c r="R12" i="61"/>
  <c r="R11" i="34"/>
  <c r="R12" i="34"/>
  <c r="AN18" i="63"/>
  <c r="AQ18" i="63"/>
  <c r="Y14" i="63"/>
  <c r="L23" i="63"/>
  <c r="L20" i="63"/>
  <c r="N23" i="63"/>
  <c r="G20" i="63"/>
  <c r="N21" i="63"/>
  <c r="AK26" i="63"/>
  <c r="AI24" i="63"/>
  <c r="BA14" i="63"/>
  <c r="Z18" i="63"/>
  <c r="BA17" i="63"/>
  <c r="AH26" i="63"/>
  <c r="AC14" i="63"/>
  <c r="AB14" i="63"/>
  <c r="AI17" i="63"/>
  <c r="P20" i="63"/>
  <c r="O26" i="63"/>
  <c r="AB13" i="63"/>
  <c r="K20" i="63"/>
  <c r="AM19" i="63"/>
  <c r="G18" i="63"/>
  <c r="BC23" i="63"/>
  <c r="AD26" i="63"/>
  <c r="AW23" i="63"/>
  <c r="AE21" i="63"/>
  <c r="AJ16" i="63"/>
  <c r="M23" i="63"/>
  <c r="AN23" i="63"/>
  <c r="AB21" i="63"/>
  <c r="AG18" i="63"/>
  <c r="AN19" i="63"/>
  <c r="Q23" i="63"/>
  <c r="AV20" i="63"/>
  <c r="AU19" i="63"/>
  <c r="E20" i="63"/>
  <c r="S14" i="63"/>
  <c r="AO26" i="63"/>
  <c r="AU26" i="63"/>
  <c r="AM21" i="63"/>
  <c r="AY21" i="63"/>
  <c r="M24" i="63"/>
  <c r="U23" i="63"/>
  <c r="AC18" i="63"/>
  <c r="BB19" i="63"/>
  <c r="D23" i="63"/>
  <c r="BC24" i="63"/>
  <c r="P13" i="63"/>
  <c r="BB13" i="63"/>
  <c r="V20" i="63"/>
  <c r="AX16" i="63"/>
  <c r="AN13" i="63"/>
  <c r="R14" i="63"/>
  <c r="AA24" i="63"/>
  <c r="M13" i="63"/>
  <c r="Q20" i="63"/>
  <c r="AA16" i="63"/>
  <c r="W23" i="63"/>
  <c r="Y26" i="63"/>
  <c r="AB20" i="63"/>
  <c r="AX23" i="63"/>
  <c r="Y20" i="63"/>
  <c r="AZ18" i="63"/>
  <c r="BC13" i="63"/>
  <c r="AZ14" i="63"/>
  <c r="AA26" i="63"/>
  <c r="AD21" i="63"/>
  <c r="AV18" i="63"/>
  <c r="AS13" i="63"/>
  <c r="AW24" i="63"/>
  <c r="L24" i="63"/>
  <c r="Q18" i="63"/>
  <c r="BB20" i="63"/>
  <c r="AM14" i="63"/>
  <c r="E24" i="63"/>
  <c r="AW14" i="63"/>
  <c r="AI18" i="63"/>
  <c r="Z20" i="63"/>
  <c r="BC26" i="63"/>
  <c r="AM26" i="63"/>
  <c r="Y17" i="63"/>
  <c r="AF21" i="63"/>
  <c r="AO18" i="63"/>
  <c r="L26" i="63"/>
  <c r="AS26" i="63"/>
  <c r="T17" i="63"/>
  <c r="AS21" i="63"/>
  <c r="AC24" i="63"/>
  <c r="AC23" i="63"/>
  <c r="P18" i="63"/>
  <c r="L21" i="63"/>
  <c r="R20" i="63"/>
  <c r="V24" i="63"/>
  <c r="AK14" i="63"/>
  <c r="AJ17" i="63"/>
  <c r="AU20" i="63"/>
  <c r="AI19" i="63"/>
  <c r="R13" i="63"/>
  <c r="AC13" i="63"/>
  <c r="W19" i="63"/>
  <c r="I16" i="63"/>
  <c r="D24" i="63"/>
  <c r="H19" i="63"/>
  <c r="AC20" i="63"/>
  <c r="L13" i="63"/>
  <c r="G16" i="63"/>
  <c r="AA18" i="63"/>
  <c r="AL19" i="63"/>
  <c r="P26" i="63"/>
  <c r="Q16" i="63"/>
  <c r="AB16" i="63"/>
  <c r="AJ14" i="63"/>
  <c r="AE23" i="63"/>
  <c r="AK21" i="63"/>
  <c r="AT16" i="63"/>
  <c r="AV24" i="63"/>
  <c r="R21" i="63"/>
  <c r="AW18" i="63"/>
  <c r="AO14" i="63"/>
  <c r="AQ14" i="63"/>
  <c r="AI20" i="63"/>
  <c r="AB19" i="63"/>
  <c r="AX24" i="63"/>
  <c r="Q26" i="63"/>
  <c r="F17" i="63"/>
  <c r="AD23" i="63"/>
  <c r="AL16" i="63"/>
  <c r="AC21" i="63"/>
  <c r="AZ26" i="63"/>
  <c r="AU24" i="63"/>
  <c r="W26" i="63"/>
  <c r="M21" i="63"/>
  <c r="J18" i="63"/>
  <c r="D13" i="63"/>
  <c r="AR13" i="63"/>
  <c r="H16" i="63"/>
  <c r="V19" i="63"/>
  <c r="K18" i="63"/>
  <c r="AB26" i="63"/>
  <c r="AP24" i="63"/>
  <c r="U21" i="63"/>
  <c r="P17" i="63"/>
  <c r="T13" i="63"/>
  <c r="N14" i="63"/>
  <c r="AY16" i="63"/>
  <c r="M19" i="63"/>
  <c r="P14" i="63"/>
  <c r="K13" i="63"/>
  <c r="AT23" i="63"/>
  <c r="AS19" i="63"/>
  <c r="AO17" i="63"/>
  <c r="V13" i="63"/>
  <c r="AJ21" i="63"/>
  <c r="O20" i="63"/>
  <c r="X24" i="63"/>
  <c r="T14" i="63"/>
  <c r="AJ13" i="63"/>
  <c r="W20" i="63"/>
  <c r="Z19" i="63"/>
  <c r="AR19" i="63"/>
  <c r="AG14" i="63"/>
  <c r="V23" i="63"/>
  <c r="V26" i="63"/>
  <c r="AF24" i="63"/>
  <c r="BB17" i="63"/>
  <c r="I18" i="63"/>
  <c r="X13" i="63"/>
  <c r="AW16" i="63"/>
  <c r="BB23" i="63"/>
  <c r="AQ17" i="63"/>
  <c r="S21" i="63"/>
  <c r="AO16" i="63"/>
  <c r="AO23" i="63"/>
  <c r="AP21" i="63"/>
  <c r="AH20" i="63"/>
  <c r="AO13" i="63"/>
  <c r="AN20" i="63"/>
  <c r="AL18" i="63"/>
  <c r="AH18" i="63"/>
  <c r="I20" i="63"/>
  <c r="L17" i="63"/>
  <c r="AH21" i="63"/>
  <c r="AT18" i="63"/>
  <c r="I19" i="63"/>
  <c r="K17" i="63"/>
  <c r="AH13" i="63"/>
  <c r="AU13" i="63"/>
  <c r="X19" i="63"/>
  <c r="E19" i="63"/>
  <c r="K21" i="63"/>
  <c r="AX19" i="63"/>
  <c r="L14" i="63"/>
  <c r="AA14" i="63"/>
  <c r="X26" i="63"/>
  <c r="AX21" i="63"/>
  <c r="AP16" i="63"/>
  <c r="D14" i="63"/>
  <c r="AM13" i="63"/>
  <c r="Y24" i="63"/>
  <c r="AY20" i="63"/>
  <c r="AK18" i="63"/>
  <c r="AR24" i="63"/>
  <c r="Z13" i="63"/>
  <c r="Y13" i="63"/>
  <c r="AF20" i="63"/>
  <c r="R19" i="63"/>
  <c r="BB26" i="63"/>
  <c r="I26" i="63"/>
  <c r="AU21" i="63"/>
  <c r="J21" i="63"/>
  <c r="AP19" i="63"/>
  <c r="AL26" i="63"/>
  <c r="AE20" i="63"/>
  <c r="U13" i="63"/>
  <c r="AI14" i="63"/>
  <c r="H26" i="63"/>
  <c r="AE17" i="63"/>
  <c r="AE18" i="63"/>
  <c r="Q13" i="63"/>
  <c r="T24" i="63"/>
  <c r="AS16" i="63"/>
  <c r="AF23" i="63"/>
  <c r="AU16" i="63"/>
  <c r="U19" i="63"/>
  <c r="AJ23" i="63"/>
  <c r="AC26" i="63"/>
  <c r="T21" i="63"/>
  <c r="AM24" i="63"/>
  <c r="AJ20" i="63"/>
  <c r="H18" i="63"/>
  <c r="S26" i="63"/>
  <c r="N19" i="63"/>
  <c r="AV14" i="63"/>
  <c r="U18" i="63"/>
  <c r="BC19" i="63"/>
  <c r="S13" i="63"/>
  <c r="E13" i="63"/>
  <c r="F18" i="63"/>
  <c r="AO19" i="63"/>
  <c r="K24" i="63"/>
  <c r="AE24" i="63"/>
  <c r="AL13" i="63"/>
  <c r="AZ17" i="63"/>
  <c r="X20" i="63"/>
  <c r="F13" i="63"/>
  <c r="AA23" i="63"/>
  <c r="S16" i="63"/>
  <c r="AL21" i="63"/>
  <c r="AL20" i="63"/>
  <c r="J23" i="63"/>
  <c r="AQ26" i="63"/>
  <c r="O21" i="63"/>
  <c r="AZ16" i="63"/>
  <c r="BC21" i="63"/>
  <c r="M26" i="63"/>
  <c r="E23" i="63"/>
  <c r="AH19" i="63"/>
  <c r="O18" i="63"/>
  <c r="X14" i="63"/>
  <c r="S23" i="63"/>
  <c r="AN16" i="63"/>
  <c r="J20" i="63"/>
  <c r="BC18" i="63"/>
  <c r="AE16" i="63"/>
  <c r="AG21" i="63"/>
  <c r="X21" i="63"/>
  <c r="AR26" i="63"/>
  <c r="BB24" i="63"/>
  <c r="AQ20" i="63"/>
  <c r="AD13" i="63"/>
  <c r="F19" i="63"/>
  <c r="I21" i="63"/>
  <c r="AY24" i="63"/>
  <c r="AP13" i="63"/>
  <c r="AZ19" i="63"/>
  <c r="AX26" i="63"/>
  <c r="P19" i="63"/>
  <c r="X16" i="63"/>
  <c r="AI23" i="63"/>
  <c r="T16" i="63"/>
  <c r="M20" i="63"/>
  <c r="W18" i="63"/>
  <c r="G24" i="63"/>
  <c r="J26" i="63"/>
  <c r="H13" i="63"/>
  <c r="M16" i="63"/>
  <c r="P21" i="63"/>
  <c r="AY18" i="63"/>
  <c r="AG16" i="63"/>
  <c r="AQ24" i="63"/>
  <c r="AD19" i="63"/>
  <c r="P24" i="63"/>
  <c r="R16" i="63"/>
  <c r="O16" i="63"/>
  <c r="O13" i="63"/>
  <c r="AO20" i="63"/>
  <c r="AK19" i="63"/>
  <c r="AN26" i="63"/>
  <c r="AB18" i="63"/>
  <c r="W24" i="63"/>
  <c r="AB17" i="63"/>
  <c r="V21" i="63"/>
  <c r="M14" i="63"/>
  <c r="AL14" i="63"/>
  <c r="T20" i="63"/>
  <c r="AR14" i="63"/>
  <c r="AD20" i="63"/>
  <c r="AU14" i="63"/>
  <c r="D19" i="63"/>
  <c r="D18" i="63"/>
  <c r="AT13" i="63"/>
  <c r="AC17" i="63"/>
  <c r="S19" i="63"/>
  <c r="AN24" i="63"/>
  <c r="J17" i="63"/>
  <c r="AQ19" i="63"/>
  <c r="G19" i="63"/>
  <c r="X18" i="63"/>
  <c r="V17" i="63"/>
  <c r="AU17" i="63"/>
  <c r="G21" i="63"/>
  <c r="AL24" i="63"/>
  <c r="S18" i="63"/>
  <c r="D21" i="63"/>
  <c r="H23" i="63"/>
  <c r="W13" i="63"/>
  <c r="AW17" i="63"/>
  <c r="AR17" i="63"/>
  <c r="AA20" i="63"/>
  <c r="AR18" i="63"/>
  <c r="AB24" i="63"/>
  <c r="N20" i="63"/>
  <c r="AE13" i="63"/>
  <c r="AA17" i="63"/>
  <c r="AW19" i="63"/>
  <c r="AX13" i="63"/>
  <c r="BB21" i="63"/>
  <c r="AI16" i="63"/>
  <c r="AF26" i="63"/>
  <c r="AF18" i="63"/>
  <c r="I14" i="63"/>
  <c r="M17" i="63"/>
  <c r="N18" i="63"/>
  <c r="K14" i="63"/>
  <c r="AY13" i="63"/>
  <c r="E21" i="63"/>
  <c r="AH16" i="63"/>
  <c r="T26" i="63"/>
  <c r="W17" i="63"/>
  <c r="E26" i="63"/>
  <c r="AX17" i="63"/>
  <c r="R18" i="63"/>
  <c r="AQ23" i="63"/>
  <c r="AO21" i="63"/>
  <c r="Q14" i="63"/>
  <c r="Q17" i="63"/>
  <c r="I24" i="63"/>
  <c r="F23" i="63"/>
  <c r="BC16" i="63"/>
  <c r="AH14" i="63"/>
  <c r="AN21" i="63"/>
  <c r="F26" i="63"/>
  <c r="O24" i="63"/>
  <c r="M18" i="63"/>
  <c r="V14" i="63"/>
  <c r="N24" i="63"/>
  <c r="BC17" i="63"/>
  <c r="AZ24" i="63"/>
  <c r="G17" i="63"/>
  <c r="AS17" i="63"/>
  <c r="AT17" i="63"/>
  <c r="AM18" i="63"/>
  <c r="AD17" i="63"/>
  <c r="N26" i="63"/>
  <c r="K23" i="63"/>
  <c r="S17" i="63"/>
  <c r="D17" i="63"/>
  <c r="Y16" i="63"/>
  <c r="F24" i="63"/>
  <c r="AT20" i="63"/>
  <c r="AG13" i="63"/>
  <c r="AW20" i="63"/>
  <c r="E14" i="63"/>
  <c r="AA13" i="63"/>
  <c r="V18" i="63"/>
  <c r="Z23" i="63"/>
  <c r="R24" i="63"/>
  <c r="AD18" i="63"/>
  <c r="K26" i="63"/>
  <c r="BA20" i="63"/>
  <c r="AS20" i="63"/>
  <c r="BB14" i="63"/>
  <c r="AI21" i="63"/>
  <c r="AB23" i="63"/>
  <c r="AV19" i="63"/>
  <c r="AJ19" i="63"/>
  <c r="BB16" i="63"/>
  <c r="AF14" i="63"/>
  <c r="AS23" i="63"/>
  <c r="AH17" i="63"/>
  <c r="E17" i="63"/>
  <c r="AT21" i="63"/>
  <c r="U14" i="63"/>
  <c r="AW21" i="63"/>
  <c r="G26" i="63"/>
  <c r="F16" i="63"/>
  <c r="AP14" i="63"/>
  <c r="N13" i="63"/>
  <c r="AY17" i="63"/>
  <c r="AF13" i="63"/>
  <c r="L16" i="63"/>
  <c r="AT24" i="63"/>
  <c r="AP20" i="63"/>
  <c r="AE19" i="63"/>
  <c r="AZ20" i="63"/>
  <c r="AG17" i="63"/>
  <c r="AZ21" i="63"/>
  <c r="AH23" i="63"/>
  <c r="AP18" i="63"/>
  <c r="AA21" i="63"/>
  <c r="AI13" i="63"/>
  <c r="AY19" i="63"/>
  <c r="AH24" i="63"/>
  <c r="J19" i="63"/>
  <c r="O14" i="63"/>
  <c r="U17" i="63"/>
  <c r="AN17" i="63"/>
  <c r="D20" i="63"/>
  <c r="S20" i="63"/>
  <c r="AR21" i="63"/>
  <c r="J14" i="63"/>
  <c r="AD16" i="63"/>
  <c r="AD14" i="63"/>
  <c r="AC19" i="63"/>
  <c r="AN14" i="63"/>
  <c r="U20" i="63"/>
  <c r="AV13" i="63"/>
  <c r="Y18" i="63"/>
  <c r="AZ23" i="63"/>
  <c r="BA21" i="63"/>
  <c r="AV16" i="63"/>
  <c r="AJ26" i="63"/>
  <c r="AA19" i="63"/>
  <c r="T23" i="63"/>
  <c r="AR16" i="63"/>
  <c r="BA18" i="63"/>
  <c r="X23" i="63"/>
  <c r="O17" i="63"/>
  <c r="AL23" i="63"/>
  <c r="E16" i="63"/>
  <c r="AY23" i="63"/>
  <c r="AI26" i="63"/>
  <c r="W16" i="63"/>
  <c r="AY26" i="63"/>
  <c r="Z16" i="63"/>
  <c r="AK16" i="63"/>
  <c r="AD24" i="63"/>
  <c r="AM23" i="63"/>
  <c r="AS24" i="63"/>
  <c r="E18" i="63"/>
  <c r="H24" i="63"/>
  <c r="AF17" i="63"/>
  <c r="AT14" i="63"/>
  <c r="AK24" i="63"/>
  <c r="AW13" i="63"/>
  <c r="Z26" i="63"/>
  <c r="BA16" i="63"/>
  <c r="Q24" i="63"/>
  <c r="H14" i="63"/>
  <c r="AU23" i="63"/>
  <c r="F20" i="63"/>
  <c r="Y19" i="63"/>
  <c r="AM16" i="63"/>
  <c r="AQ13" i="63"/>
  <c r="F21" i="63"/>
  <c r="G23" i="63"/>
  <c r="L18" i="63"/>
  <c r="AP23" i="63"/>
  <c r="AT19" i="63"/>
  <c r="N16" i="63"/>
  <c r="BA26" i="63"/>
  <c r="AW26" i="63"/>
  <c r="AE14" i="63"/>
  <c r="U16" i="63"/>
  <c r="AK23" i="63"/>
  <c r="AP26" i="63"/>
  <c r="P16" i="63"/>
  <c r="AG19" i="63"/>
  <c r="P23" i="63"/>
  <c r="O23" i="63"/>
  <c r="Y21" i="63"/>
  <c r="AX18" i="63"/>
  <c r="F14" i="63"/>
  <c r="AP17" i="63"/>
  <c r="BA13" i="63"/>
  <c r="AR20" i="63"/>
  <c r="BA19" i="63"/>
  <c r="H21" i="63"/>
  <c r="J16" i="63"/>
  <c r="BA23" i="63"/>
  <c r="AK17" i="63"/>
  <c r="BA24" i="63"/>
  <c r="Y23" i="63"/>
  <c r="N17" i="63"/>
  <c r="Z17" i="63"/>
  <c r="BC14" i="63"/>
  <c r="AT26" i="63"/>
  <c r="Z21" i="63"/>
  <c r="V16" i="63"/>
  <c r="AG23" i="63"/>
  <c r="Z24" i="63"/>
  <c r="T19" i="63"/>
  <c r="AZ13" i="63"/>
  <c r="R17" i="63"/>
  <c r="AS14" i="63"/>
  <c r="AG26" i="63"/>
  <c r="T18" i="63"/>
  <c r="I13" i="63"/>
  <c r="BB18" i="63"/>
  <c r="I17" i="63"/>
  <c r="G14" i="63"/>
  <c r="AF16" i="63"/>
  <c r="Z14" i="63"/>
  <c r="AE26" i="63"/>
  <c r="AF19" i="63"/>
  <c r="AJ18" i="63"/>
  <c r="AO24" i="63"/>
  <c r="BC20" i="63"/>
  <c r="AK20" i="63"/>
  <c r="D26" i="63"/>
  <c r="AQ16" i="63"/>
  <c r="G13" i="63"/>
  <c r="AS18" i="63"/>
  <c r="I23" i="63"/>
  <c r="AR23" i="63"/>
  <c r="W21" i="63"/>
  <c r="D16" i="63"/>
  <c r="AM20" i="63"/>
  <c r="AV26" i="63"/>
  <c r="L19" i="63"/>
  <c r="H17" i="63"/>
  <c r="U24" i="63"/>
  <c r="AX20" i="63"/>
  <c r="K16" i="63"/>
  <c r="AG24" i="63"/>
  <c r="AM17" i="63"/>
  <c r="AY14" i="63"/>
  <c r="AK13" i="63"/>
  <c r="AV17" i="63"/>
  <c r="R23" i="63"/>
  <c r="J13" i="63"/>
  <c r="H20" i="63"/>
  <c r="O19" i="63"/>
  <c r="AX14" i="63"/>
  <c r="S24" i="63"/>
  <c r="U26" i="63"/>
  <c r="W14" i="63"/>
  <c r="J24" i="63"/>
  <c r="AV21" i="63"/>
  <c r="AV23" i="63"/>
  <c r="AQ21" i="63"/>
  <c r="R26" i="63"/>
  <c r="X17" i="63"/>
  <c r="K19" i="63"/>
  <c r="Q21" i="63"/>
  <c r="AL17" i="63"/>
  <c r="Q19" i="63"/>
  <c r="AU18" i="63"/>
  <c r="AG20" i="63"/>
  <c r="AJ24" i="63"/>
  <c r="AC16" i="63"/>
  <c r="E27" i="63" l="1"/>
  <c r="S10" i="11"/>
  <c r="S10" i="1"/>
  <c r="S10" i="32"/>
  <c r="S10" i="28"/>
  <c r="S10" i="24"/>
  <c r="S10" i="56"/>
  <c r="S10" i="52"/>
  <c r="S10" i="48"/>
  <c r="S10" i="44"/>
  <c r="S10" i="40"/>
  <c r="S10" i="36"/>
  <c r="S12" i="59"/>
  <c r="S12" i="10"/>
  <c r="S12" i="9"/>
  <c r="S12" i="7"/>
  <c r="S12" i="21"/>
  <c r="S12" i="19"/>
  <c r="S12" i="17"/>
  <c r="S12" i="33"/>
  <c r="S12" i="31"/>
  <c r="S12" i="29"/>
  <c r="S12" i="27"/>
  <c r="S12" i="25"/>
  <c r="S12" i="23"/>
  <c r="S12" i="57"/>
  <c r="S12" i="55"/>
  <c r="S12" i="53"/>
  <c r="S12" i="51"/>
  <c r="S12" i="49"/>
  <c r="S12" i="47"/>
  <c r="S12" i="45"/>
  <c r="S12" i="43"/>
  <c r="S12" i="41"/>
  <c r="S12" i="39"/>
  <c r="S12" i="37"/>
  <c r="S12" i="35"/>
  <c r="S14" i="11"/>
  <c r="S14" i="1"/>
  <c r="S14" i="18"/>
  <c r="S14" i="32"/>
  <c r="S14" i="28"/>
  <c r="S14" i="24"/>
  <c r="S14" i="56"/>
  <c r="S14" i="52"/>
  <c r="S14" i="48"/>
  <c r="S14" i="44"/>
  <c r="S14" i="40"/>
  <c r="S14" i="36"/>
  <c r="S17" i="59"/>
  <c r="S15" i="59"/>
  <c r="S18" i="58"/>
  <c r="S16" i="10"/>
  <c r="S17" i="9"/>
  <c r="S15" i="9"/>
  <c r="S18" i="8"/>
  <c r="S16" i="7"/>
  <c r="S17" i="21"/>
  <c r="S15" i="21"/>
  <c r="S18" i="20"/>
  <c r="S16" i="19"/>
  <c r="S17" i="17"/>
  <c r="S15" i="17"/>
  <c r="S18" i="16"/>
  <c r="S16" i="33"/>
  <c r="S17" i="31"/>
  <c r="S15" i="31"/>
  <c r="S18" i="30"/>
  <c r="S16" i="29"/>
  <c r="S17" i="27"/>
  <c r="S15" i="27"/>
  <c r="S18" i="26"/>
  <c r="S16" i="25"/>
  <c r="S17" i="23"/>
  <c r="S15" i="23"/>
  <c r="S18" i="22"/>
  <c r="S16" i="57"/>
  <c r="S17" i="55"/>
  <c r="S18" i="54"/>
  <c r="S16" i="53"/>
  <c r="S17" i="51"/>
  <c r="S15" i="51"/>
  <c r="S18" i="50"/>
  <c r="S16" i="49"/>
  <c r="S17" i="47"/>
  <c r="S15" i="47"/>
  <c r="S18" i="46"/>
  <c r="S16" i="45"/>
  <c r="S17" i="43"/>
  <c r="S15" i="43"/>
  <c r="S18" i="42"/>
  <c r="S16" i="41"/>
  <c r="S17" i="39"/>
  <c r="S15" i="39"/>
  <c r="S18" i="38"/>
  <c r="S16" i="37"/>
  <c r="S17" i="35"/>
  <c r="S21" i="60"/>
  <c r="S21" i="11"/>
  <c r="S21" i="1"/>
  <c r="S21" i="18"/>
  <c r="S21" i="32"/>
  <c r="S21" i="28"/>
  <c r="S21" i="24"/>
  <c r="S21" i="56"/>
  <c r="S21" i="52"/>
  <c r="S21" i="48"/>
  <c r="S21" i="44"/>
  <c r="S21" i="40"/>
  <c r="S21" i="36"/>
  <c r="S24" i="61"/>
  <c r="S24" i="59"/>
  <c r="S24" i="10"/>
  <c r="S24" i="9"/>
  <c r="S24" i="7"/>
  <c r="S24" i="21"/>
  <c r="S24" i="19"/>
  <c r="S24" i="17"/>
  <c r="S24" i="33"/>
  <c r="S24" i="31"/>
  <c r="S24" i="29"/>
  <c r="S24" i="27"/>
  <c r="S24" i="25"/>
  <c r="S24" i="23"/>
  <c r="S24" i="57"/>
  <c r="S24" i="53"/>
  <c r="S24" i="51"/>
  <c r="S24" i="49"/>
  <c r="S24" i="47"/>
  <c r="S24" i="45"/>
  <c r="S24" i="43"/>
  <c r="S24" i="41"/>
  <c r="S24" i="39"/>
  <c r="S24" i="37"/>
  <c r="S24" i="35"/>
  <c r="S10" i="59"/>
  <c r="S10" i="9"/>
  <c r="S10" i="21"/>
  <c r="S10" i="17"/>
  <c r="S10" i="31"/>
  <c r="S10" i="27"/>
  <c r="S10" i="23"/>
  <c r="S10" i="55"/>
  <c r="S10" i="51"/>
  <c r="S10" i="47"/>
  <c r="S10" i="43"/>
  <c r="S10" i="39"/>
  <c r="S10" i="35"/>
  <c r="S14" i="59"/>
  <c r="S14" i="9"/>
  <c r="S14" i="21"/>
  <c r="S14" i="17"/>
  <c r="S14" i="31"/>
  <c r="S14" i="27"/>
  <c r="S14" i="23"/>
  <c r="S14" i="55"/>
  <c r="S14" i="51"/>
  <c r="S14" i="47"/>
  <c r="S14" i="43"/>
  <c r="S14" i="39"/>
  <c r="S14" i="35"/>
  <c r="S17" i="60"/>
  <c r="S15" i="60"/>
  <c r="S18" i="59"/>
  <c r="S16" i="58"/>
  <c r="S17" i="11"/>
  <c r="S15" i="11"/>
  <c r="S18" i="9"/>
  <c r="S16" i="8"/>
  <c r="S17" i="1"/>
  <c r="S15" i="1"/>
  <c r="S18" i="21"/>
  <c r="S16" i="20"/>
  <c r="S18" i="17"/>
  <c r="S16" i="16"/>
  <c r="S17" i="32"/>
  <c r="S15" i="32"/>
  <c r="S18" i="31"/>
  <c r="S16" i="30"/>
  <c r="S17" i="28"/>
  <c r="S15" i="28"/>
  <c r="S18" i="27"/>
  <c r="S16" i="26"/>
  <c r="S17" i="24"/>
  <c r="S15" i="24"/>
  <c r="S18" i="23"/>
  <c r="S16" i="22"/>
  <c r="S17" i="56"/>
  <c r="S15" i="56"/>
  <c r="S18" i="55"/>
  <c r="S16" i="54"/>
  <c r="S17" i="52"/>
  <c r="S15" i="52"/>
  <c r="S18" i="51"/>
  <c r="S16" i="50"/>
  <c r="S17" i="48"/>
  <c r="S15" i="48"/>
  <c r="S18" i="47"/>
  <c r="S16" i="46"/>
  <c r="S17" i="44"/>
  <c r="S15" i="44"/>
  <c r="S18" i="43"/>
  <c r="S16" i="42"/>
  <c r="S17" i="40"/>
  <c r="S15" i="40"/>
  <c r="S18" i="39"/>
  <c r="S16" i="38"/>
  <c r="S17" i="36"/>
  <c r="S15" i="36"/>
  <c r="S21" i="59"/>
  <c r="S21" i="9"/>
  <c r="S21" i="21"/>
  <c r="S21" i="17"/>
  <c r="S21" i="31"/>
  <c r="S21" i="27"/>
  <c r="S21" i="23"/>
  <c r="S21" i="55"/>
  <c r="S21" i="51"/>
  <c r="S21" i="47"/>
  <c r="S21" i="43"/>
  <c r="S21" i="39"/>
  <c r="S21" i="35"/>
  <c r="S22" i="61"/>
  <c r="S22" i="60"/>
  <c r="S22" i="59"/>
  <c r="S22" i="58"/>
  <c r="S22" i="10"/>
  <c r="S22" i="11"/>
  <c r="S22" i="9"/>
  <c r="S22" i="8"/>
  <c r="S22" i="7"/>
  <c r="S22" i="1"/>
  <c r="S22" i="21"/>
  <c r="S22" i="20"/>
  <c r="S22" i="19"/>
  <c r="S22" i="18"/>
  <c r="S22" i="17"/>
  <c r="S22" i="16"/>
  <c r="S22" i="33"/>
  <c r="S22" i="32"/>
  <c r="S22" i="31"/>
  <c r="S22" i="30"/>
  <c r="S22" i="29"/>
  <c r="S22" i="28"/>
  <c r="S22" i="27"/>
  <c r="S22" i="26"/>
  <c r="S22" i="25"/>
  <c r="S22" i="24"/>
  <c r="S22" i="23"/>
  <c r="S22" i="22"/>
  <c r="S22" i="57"/>
  <c r="S22" i="56"/>
  <c r="S22" i="55"/>
  <c r="S22" i="54"/>
  <c r="S22" i="53"/>
  <c r="S22" i="52"/>
  <c r="S22" i="51"/>
  <c r="S22" i="50"/>
  <c r="S22" i="49"/>
  <c r="S22" i="48"/>
  <c r="S22" i="47"/>
  <c r="S22" i="46"/>
  <c r="S22" i="45"/>
  <c r="S22" i="44"/>
  <c r="S22" i="43"/>
  <c r="S22" i="42"/>
  <c r="S22" i="41"/>
  <c r="S22" i="40"/>
  <c r="S22" i="39"/>
  <c r="S22" i="38"/>
  <c r="S22" i="37"/>
  <c r="S22" i="36"/>
  <c r="S22" i="35"/>
  <c r="S10" i="58"/>
  <c r="S10" i="8"/>
  <c r="S10" i="20"/>
  <c r="S10" i="16"/>
  <c r="S10" i="30"/>
  <c r="S10" i="26"/>
  <c r="S10" i="22"/>
  <c r="S10" i="54"/>
  <c r="S10" i="46"/>
  <c r="S10" i="42"/>
  <c r="S10" i="38"/>
  <c r="S12" i="60"/>
  <c r="S12" i="58"/>
  <c r="S12" i="11"/>
  <c r="S12" i="8"/>
  <c r="S12" i="1"/>
  <c r="S12" i="20"/>
  <c r="S12" i="16"/>
  <c r="S12" i="32"/>
  <c r="S12" i="30"/>
  <c r="S12" i="28"/>
  <c r="S12" i="26"/>
  <c r="S12" i="24"/>
  <c r="S12" i="22"/>
  <c r="S12" i="56"/>
  <c r="S12" i="54"/>
  <c r="S12" i="52"/>
  <c r="S12" i="50"/>
  <c r="S12" i="48"/>
  <c r="S12" i="46"/>
  <c r="S12" i="44"/>
  <c r="S12" i="42"/>
  <c r="S12" i="40"/>
  <c r="S12" i="38"/>
  <c r="S12" i="36"/>
  <c r="S14" i="58"/>
  <c r="S14" i="8"/>
  <c r="S14" i="20"/>
  <c r="S14" i="16"/>
  <c r="S14" i="30"/>
  <c r="S14" i="26"/>
  <c r="S14" i="22"/>
  <c r="S14" i="54"/>
  <c r="S14" i="50"/>
  <c r="S14" i="46"/>
  <c r="S14" i="42"/>
  <c r="S14" i="38"/>
  <c r="S17" i="61"/>
  <c r="S15" i="61"/>
  <c r="S18" i="60"/>
  <c r="S16" i="59"/>
  <c r="S17" i="10"/>
  <c r="S15" i="10"/>
  <c r="S18" i="11"/>
  <c r="S16" i="9"/>
  <c r="S17" i="7"/>
  <c r="S15" i="7"/>
  <c r="S18" i="1"/>
  <c r="S16" i="21"/>
  <c r="S17" i="19"/>
  <c r="S15" i="19"/>
  <c r="S18" i="18"/>
  <c r="S16" i="17"/>
  <c r="S17" i="33"/>
  <c r="S15" i="33"/>
  <c r="S18" i="32"/>
  <c r="S16" i="31"/>
  <c r="S17" i="29"/>
  <c r="S15" i="29"/>
  <c r="S18" i="28"/>
  <c r="S16" i="27"/>
  <c r="S17" i="25"/>
  <c r="S15" i="25"/>
  <c r="S18" i="24"/>
  <c r="S16" i="23"/>
  <c r="S17" i="57"/>
  <c r="S15" i="57"/>
  <c r="S18" i="56"/>
  <c r="S17" i="53"/>
  <c r="S15" i="53"/>
  <c r="S18" i="52"/>
  <c r="S16" i="51"/>
  <c r="S17" i="49"/>
  <c r="S15" i="49"/>
  <c r="S18" i="48"/>
  <c r="S16" i="47"/>
  <c r="S17" i="45"/>
  <c r="S15" i="45"/>
  <c r="S18" i="44"/>
  <c r="S16" i="43"/>
  <c r="S17" i="41"/>
  <c r="S15" i="41"/>
  <c r="S18" i="40"/>
  <c r="S16" i="39"/>
  <c r="S17" i="37"/>
  <c r="S15" i="37"/>
  <c r="S18" i="36"/>
  <c r="S16" i="35"/>
  <c r="S21" i="58"/>
  <c r="S21" i="8"/>
  <c r="S21" i="20"/>
  <c r="S21" i="16"/>
  <c r="S21" i="30"/>
  <c r="S21" i="26"/>
  <c r="S21" i="22"/>
  <c r="S21" i="54"/>
  <c r="S21" i="50"/>
  <c r="S21" i="46"/>
  <c r="S21" i="42"/>
  <c r="S21" i="38"/>
  <c r="S24" i="58"/>
  <c r="S24" i="11"/>
  <c r="S24" i="8"/>
  <c r="S24" i="1"/>
  <c r="S24" i="20"/>
  <c r="S24" i="18"/>
  <c r="S24" i="16"/>
  <c r="S24" i="32"/>
  <c r="S24" i="30"/>
  <c r="S24" i="28"/>
  <c r="S24" i="26"/>
  <c r="S24" i="24"/>
  <c r="S24" i="22"/>
  <c r="S24" i="56"/>
  <c r="S24" i="54"/>
  <c r="S24" i="52"/>
  <c r="S24" i="50"/>
  <c r="S24" i="48"/>
  <c r="S24" i="46"/>
  <c r="S24" i="44"/>
  <c r="S24" i="42"/>
  <c r="S24" i="40"/>
  <c r="S24" i="38"/>
  <c r="S24" i="36"/>
  <c r="S10" i="10"/>
  <c r="S10" i="7"/>
  <c r="S10" i="19"/>
  <c r="S10" i="33"/>
  <c r="S10" i="29"/>
  <c r="S10" i="25"/>
  <c r="S10" i="57"/>
  <c r="S10" i="53"/>
  <c r="S10" i="49"/>
  <c r="S10" i="45"/>
  <c r="S10" i="41"/>
  <c r="S10" i="37"/>
  <c r="S14" i="10"/>
  <c r="S14" i="7"/>
  <c r="S14" i="19"/>
  <c r="S14" i="33"/>
  <c r="S14" i="29"/>
  <c r="S14" i="25"/>
  <c r="S14" i="57"/>
  <c r="S14" i="53"/>
  <c r="S14" i="49"/>
  <c r="S14" i="45"/>
  <c r="S14" i="41"/>
  <c r="S14" i="37"/>
  <c r="S17" i="58"/>
  <c r="S15" i="58"/>
  <c r="S18" i="10"/>
  <c r="S16" i="11"/>
  <c r="S17" i="8"/>
  <c r="S15" i="8"/>
  <c r="S18" i="7"/>
  <c r="S16" i="1"/>
  <c r="S17" i="20"/>
  <c r="S15" i="20"/>
  <c r="S18" i="19"/>
  <c r="S16" i="18"/>
  <c r="S17" i="16"/>
  <c r="S15" i="16"/>
  <c r="S18" i="33"/>
  <c r="S16" i="32"/>
  <c r="S17" i="30"/>
  <c r="S15" i="30"/>
  <c r="S18" i="29"/>
  <c r="S16" i="28"/>
  <c r="S17" i="26"/>
  <c r="S15" i="26"/>
  <c r="S18" i="25"/>
  <c r="S16" i="24"/>
  <c r="S17" i="22"/>
  <c r="S15" i="22"/>
  <c r="S18" i="57"/>
  <c r="S16" i="56"/>
  <c r="S17" i="54"/>
  <c r="S15" i="54"/>
  <c r="S18" i="53"/>
  <c r="S16" i="52"/>
  <c r="S17" i="50"/>
  <c r="S15" i="50"/>
  <c r="S18" i="49"/>
  <c r="S16" i="48"/>
  <c r="S17" i="46"/>
  <c r="S15" i="46"/>
  <c r="S18" i="45"/>
  <c r="S16" i="44"/>
  <c r="S17" i="42"/>
  <c r="S15" i="42"/>
  <c r="S18" i="41"/>
  <c r="S16" i="40"/>
  <c r="S17" i="38"/>
  <c r="S15" i="38"/>
  <c r="S18" i="37"/>
  <c r="S16" i="36"/>
  <c r="S21" i="61"/>
  <c r="S21" i="10"/>
  <c r="S21" i="7"/>
  <c r="S21" i="19"/>
  <c r="S21" i="33"/>
  <c r="S21" i="29"/>
  <c r="S21" i="25"/>
  <c r="S21" i="57"/>
  <c r="S21" i="53"/>
  <c r="S21" i="49"/>
  <c r="S21" i="45"/>
  <c r="S21" i="41"/>
  <c r="S21" i="37"/>
  <c r="S19" i="10"/>
  <c r="S19" i="7"/>
  <c r="S19" i="19"/>
  <c r="S19" i="33"/>
  <c r="S19" i="29"/>
  <c r="S19" i="25"/>
  <c r="S19" i="57"/>
  <c r="S19" i="53"/>
  <c r="S19" i="49"/>
  <c r="S19" i="45"/>
  <c r="S19" i="41"/>
  <c r="S19" i="37"/>
  <c r="S19" i="58"/>
  <c r="S19" i="8"/>
  <c r="S19" i="20"/>
  <c r="S19" i="16"/>
  <c r="S19" i="30"/>
  <c r="S19" i="26"/>
  <c r="S19" i="22"/>
  <c r="S19" i="54"/>
  <c r="S19" i="50"/>
  <c r="S19" i="46"/>
  <c r="S19" i="42"/>
  <c r="S19" i="38"/>
  <c r="S19" i="60"/>
  <c r="S19" i="11"/>
  <c r="S19" i="1"/>
  <c r="S19" i="18"/>
  <c r="S19" i="32"/>
  <c r="S19" i="28"/>
  <c r="S19" i="24"/>
  <c r="S19" i="56"/>
  <c r="S19" i="52"/>
  <c r="S19" i="48"/>
  <c r="S19" i="44"/>
  <c r="S19" i="40"/>
  <c r="S19" i="36"/>
  <c r="S19" i="59"/>
  <c r="S19" i="9"/>
  <c r="S19" i="21"/>
  <c r="S19" i="17"/>
  <c r="S19" i="31"/>
  <c r="S19" i="27"/>
  <c r="S19" i="23"/>
  <c r="S19" i="55"/>
  <c r="S19" i="51"/>
  <c r="S19" i="47"/>
  <c r="S19" i="43"/>
  <c r="S19" i="39"/>
  <c r="S19" i="35"/>
  <c r="S11" i="60"/>
  <c r="S11" i="58"/>
  <c r="S11" i="11"/>
  <c r="S11" i="8"/>
  <c r="S11" i="1"/>
  <c r="S11" i="20"/>
  <c r="S11" i="16"/>
  <c r="S11" i="32"/>
  <c r="S11" i="30"/>
  <c r="S11" i="28"/>
  <c r="S11" i="26"/>
  <c r="S11" i="24"/>
  <c r="S11" i="22"/>
  <c r="S11" i="56"/>
  <c r="S11" i="54"/>
  <c r="S11" i="52"/>
  <c r="S11" i="50"/>
  <c r="S11" i="48"/>
  <c r="S11" i="46"/>
  <c r="S11" i="44"/>
  <c r="S11" i="42"/>
  <c r="S11" i="40"/>
  <c r="S11" i="38"/>
  <c r="S11" i="36"/>
  <c r="S11" i="59"/>
  <c r="S11" i="10"/>
  <c r="S11" i="9"/>
  <c r="S11" i="7"/>
  <c r="S11" i="21"/>
  <c r="S11" i="19"/>
  <c r="S11" i="17"/>
  <c r="S11" i="33"/>
  <c r="S11" i="31"/>
  <c r="S11" i="29"/>
  <c r="S11" i="27"/>
  <c r="S11" i="25"/>
  <c r="S11" i="23"/>
  <c r="S11" i="57"/>
  <c r="S11" i="55"/>
  <c r="S11" i="53"/>
  <c r="S11" i="51"/>
  <c r="S11" i="49"/>
  <c r="S11" i="47"/>
  <c r="S11" i="45"/>
  <c r="S11" i="43"/>
  <c r="S11" i="41"/>
  <c r="S11" i="39"/>
  <c r="S11" i="37"/>
  <c r="H20" i="34"/>
  <c r="H23" i="34"/>
  <c r="H25" i="34"/>
  <c r="W10" i="34"/>
  <c r="V10" i="34" s="1"/>
  <c r="P20" i="61"/>
  <c r="P23" i="61"/>
  <c r="P25" i="61"/>
  <c r="Q20" i="61"/>
  <c r="Q23" i="61"/>
  <c r="Q25" i="61"/>
  <c r="N20" i="61"/>
  <c r="N23" i="61"/>
  <c r="N25" i="61"/>
  <c r="O20" i="61"/>
  <c r="O23" i="61"/>
  <c r="O25" i="61"/>
  <c r="L20" i="61"/>
  <c r="L23" i="61"/>
  <c r="L25" i="61"/>
  <c r="M20" i="61"/>
  <c r="M23" i="61"/>
  <c r="M25" i="61"/>
  <c r="J20" i="61"/>
  <c r="J23" i="61"/>
  <c r="J25" i="61"/>
  <c r="K20" i="61"/>
  <c r="K23" i="61"/>
  <c r="K25" i="61"/>
  <c r="H20" i="61"/>
  <c r="H23" i="61"/>
  <c r="H25" i="61"/>
  <c r="I20" i="61"/>
  <c r="I23" i="61"/>
  <c r="I25" i="61"/>
  <c r="F20" i="61"/>
  <c r="F23" i="61"/>
  <c r="F25" i="61"/>
  <c r="G20" i="61"/>
  <c r="G23" i="61"/>
  <c r="G25" i="61"/>
  <c r="D23" i="61"/>
  <c r="D25" i="61"/>
  <c r="E20" i="61"/>
  <c r="E23" i="61"/>
  <c r="E25" i="61"/>
  <c r="P20" i="60"/>
  <c r="P23" i="60"/>
  <c r="P25" i="60"/>
  <c r="Q20" i="60"/>
  <c r="Q23" i="60"/>
  <c r="Q25" i="60"/>
  <c r="N20" i="60"/>
  <c r="N23" i="60"/>
  <c r="N25" i="60"/>
  <c r="O20" i="60"/>
  <c r="O23" i="60"/>
  <c r="O25" i="60"/>
  <c r="L20" i="60"/>
  <c r="L23" i="60"/>
  <c r="L25" i="60"/>
  <c r="M20" i="60"/>
  <c r="M23" i="60"/>
  <c r="M25" i="60"/>
  <c r="J20" i="60"/>
  <c r="J23" i="60"/>
  <c r="J25" i="60"/>
  <c r="K20" i="60"/>
  <c r="K23" i="60"/>
  <c r="K25" i="60"/>
  <c r="H20" i="60"/>
  <c r="H23" i="60"/>
  <c r="H25" i="60"/>
  <c r="I20" i="60"/>
  <c r="I23" i="60"/>
  <c r="I25" i="60"/>
  <c r="F20" i="60"/>
  <c r="F23" i="60"/>
  <c r="F25" i="60"/>
  <c r="G20" i="60"/>
  <c r="G23" i="60"/>
  <c r="G25" i="60"/>
  <c r="D23" i="60"/>
  <c r="D25" i="60"/>
  <c r="E20" i="60"/>
  <c r="E23" i="60"/>
  <c r="E25" i="60"/>
  <c r="P20" i="59"/>
  <c r="P23" i="59"/>
  <c r="P25" i="59"/>
  <c r="Q20" i="59"/>
  <c r="Q23" i="59"/>
  <c r="Q25" i="59"/>
  <c r="N20" i="59"/>
  <c r="N23" i="59"/>
  <c r="N25" i="59"/>
  <c r="O20" i="59"/>
  <c r="O23" i="59"/>
  <c r="O25" i="59"/>
  <c r="L20" i="59"/>
  <c r="L23" i="59"/>
  <c r="L25" i="59"/>
  <c r="M20" i="59"/>
  <c r="M23" i="59"/>
  <c r="M25" i="59"/>
  <c r="J20" i="59"/>
  <c r="J23" i="59"/>
  <c r="J25" i="59"/>
  <c r="K20" i="59"/>
  <c r="K23" i="59"/>
  <c r="K25" i="59"/>
  <c r="H20" i="59"/>
  <c r="H23" i="59"/>
  <c r="H25" i="59"/>
  <c r="I20" i="59"/>
  <c r="I23" i="59"/>
  <c r="I25" i="59"/>
  <c r="F20" i="59"/>
  <c r="F23" i="59"/>
  <c r="F25" i="59"/>
  <c r="G20" i="59"/>
  <c r="G23" i="59"/>
  <c r="G25" i="59"/>
  <c r="D23" i="59"/>
  <c r="D25" i="59"/>
  <c r="E20" i="59"/>
  <c r="E23" i="59"/>
  <c r="E25" i="59"/>
  <c r="P20" i="58"/>
  <c r="P23" i="58"/>
  <c r="P25" i="58"/>
  <c r="Q20" i="58"/>
  <c r="Q23" i="58"/>
  <c r="Q25" i="58"/>
  <c r="N20" i="58"/>
  <c r="N23" i="58"/>
  <c r="N25" i="58"/>
  <c r="O20" i="58"/>
  <c r="O23" i="58"/>
  <c r="O25" i="58"/>
  <c r="L20" i="58"/>
  <c r="L23" i="58"/>
  <c r="L25" i="58"/>
  <c r="M20" i="58"/>
  <c r="M23" i="58"/>
  <c r="M25" i="58"/>
  <c r="J20" i="58"/>
  <c r="J23" i="58"/>
  <c r="J25" i="58"/>
  <c r="K20" i="58"/>
  <c r="K23" i="58"/>
  <c r="K25" i="58"/>
  <c r="H20" i="58"/>
  <c r="H23" i="58"/>
  <c r="H25" i="58"/>
  <c r="I20" i="58"/>
  <c r="I23" i="58"/>
  <c r="I25" i="58"/>
  <c r="F20" i="58"/>
  <c r="F23" i="58"/>
  <c r="F25" i="58"/>
  <c r="G20" i="58"/>
  <c r="G23" i="58"/>
  <c r="G25" i="58"/>
  <c r="D23" i="58"/>
  <c r="D25" i="58"/>
  <c r="E20" i="58"/>
  <c r="E23" i="58"/>
  <c r="E25" i="58"/>
  <c r="P20" i="10"/>
  <c r="P23" i="10"/>
  <c r="P25" i="10"/>
  <c r="Q20" i="10"/>
  <c r="Q23" i="10"/>
  <c r="Q25" i="10"/>
  <c r="N20" i="10"/>
  <c r="N23" i="10"/>
  <c r="N25" i="10"/>
  <c r="O20" i="10"/>
  <c r="O23" i="10"/>
  <c r="O25" i="10"/>
  <c r="L20" i="10"/>
  <c r="L23" i="10"/>
  <c r="L25" i="10"/>
  <c r="M20" i="10"/>
  <c r="M23" i="10"/>
  <c r="M25" i="10"/>
  <c r="J20" i="10"/>
  <c r="J23" i="10"/>
  <c r="J25" i="10"/>
  <c r="K20" i="10"/>
  <c r="K23" i="10"/>
  <c r="K25" i="10"/>
  <c r="H20" i="10"/>
  <c r="H23" i="10"/>
  <c r="H25" i="10"/>
  <c r="I20" i="10"/>
  <c r="I23" i="10"/>
  <c r="I25" i="10"/>
  <c r="F20" i="10"/>
  <c r="F23" i="10"/>
  <c r="F25" i="10"/>
  <c r="G20" i="10"/>
  <c r="G23" i="10"/>
  <c r="G25" i="10"/>
  <c r="D23" i="10"/>
  <c r="D25" i="10"/>
  <c r="E20" i="10"/>
  <c r="E23" i="10"/>
  <c r="E25" i="10"/>
  <c r="P20" i="11"/>
  <c r="P23" i="11"/>
  <c r="P25" i="11"/>
  <c r="Q20" i="11"/>
  <c r="Q23" i="11"/>
  <c r="Q25" i="11"/>
  <c r="N20" i="11"/>
  <c r="N23" i="11"/>
  <c r="N25" i="11"/>
  <c r="O20" i="11"/>
  <c r="O23" i="11"/>
  <c r="O25" i="11"/>
  <c r="L20" i="11"/>
  <c r="L23" i="11"/>
  <c r="L25" i="11"/>
  <c r="M20" i="11"/>
  <c r="M23" i="11"/>
  <c r="M25" i="11"/>
  <c r="J20" i="11"/>
  <c r="J23" i="11"/>
  <c r="J25" i="11"/>
  <c r="K20" i="11"/>
  <c r="K23" i="11"/>
  <c r="K25" i="11"/>
  <c r="H20" i="11"/>
  <c r="H23" i="11"/>
  <c r="H25" i="11"/>
  <c r="I20" i="11"/>
  <c r="I23" i="11"/>
  <c r="I25" i="11"/>
  <c r="F20" i="11"/>
  <c r="F23" i="11"/>
  <c r="F25" i="11"/>
  <c r="G20" i="11"/>
  <c r="G23" i="11"/>
  <c r="G25" i="11"/>
  <c r="D23" i="11"/>
  <c r="D25" i="11"/>
  <c r="E20" i="11"/>
  <c r="E23" i="11"/>
  <c r="E25" i="11"/>
  <c r="P20" i="9"/>
  <c r="P23" i="9"/>
  <c r="P25" i="9"/>
  <c r="Q20" i="9"/>
  <c r="Q23" i="9"/>
  <c r="Q25" i="9"/>
  <c r="N20" i="9"/>
  <c r="N23" i="9"/>
  <c r="N25" i="9"/>
  <c r="O20" i="9"/>
  <c r="O23" i="9"/>
  <c r="O25" i="9"/>
  <c r="L20" i="9"/>
  <c r="L23" i="9"/>
  <c r="L25" i="9"/>
  <c r="M20" i="9"/>
  <c r="M23" i="9"/>
  <c r="M25" i="9"/>
  <c r="J20" i="9"/>
  <c r="J23" i="9"/>
  <c r="J25" i="9"/>
  <c r="K20" i="9"/>
  <c r="K23" i="9"/>
  <c r="K25" i="9"/>
  <c r="H20" i="9"/>
  <c r="H23" i="9"/>
  <c r="H25" i="9"/>
  <c r="I20" i="9"/>
  <c r="I23" i="9"/>
  <c r="I25" i="9"/>
  <c r="F20" i="9"/>
  <c r="F23" i="9"/>
  <c r="F25" i="9"/>
  <c r="G20" i="9"/>
  <c r="G23" i="9"/>
  <c r="G25" i="9"/>
  <c r="D23" i="9"/>
  <c r="D25" i="9"/>
  <c r="E20" i="9"/>
  <c r="E23" i="9"/>
  <c r="E25" i="9"/>
  <c r="P20" i="8"/>
  <c r="P23" i="8"/>
  <c r="P25" i="8"/>
  <c r="Q20" i="8"/>
  <c r="Q23" i="8"/>
  <c r="Q25" i="8"/>
  <c r="N20" i="8"/>
  <c r="N23" i="8"/>
  <c r="N25" i="8"/>
  <c r="O20" i="8"/>
  <c r="O23" i="8"/>
  <c r="O25" i="8"/>
  <c r="L20" i="8"/>
  <c r="L23" i="8"/>
  <c r="L25" i="8"/>
  <c r="M20" i="8"/>
  <c r="M23" i="8"/>
  <c r="M25" i="8"/>
  <c r="J20" i="8"/>
  <c r="J23" i="8"/>
  <c r="J25" i="8"/>
  <c r="K20" i="8"/>
  <c r="K23" i="8"/>
  <c r="K25" i="8"/>
  <c r="H20" i="8"/>
  <c r="H23" i="8"/>
  <c r="H25" i="8"/>
  <c r="I20" i="8"/>
  <c r="I23" i="8"/>
  <c r="I25" i="8"/>
  <c r="F20" i="8"/>
  <c r="F23" i="8"/>
  <c r="F25" i="8"/>
  <c r="G20" i="8"/>
  <c r="G23" i="8"/>
  <c r="G25" i="8"/>
  <c r="D23" i="8"/>
  <c r="D25" i="8"/>
  <c r="E20" i="8"/>
  <c r="R20" i="8" s="1"/>
  <c r="E23" i="8"/>
  <c r="E25" i="8"/>
  <c r="P20" i="7"/>
  <c r="P23" i="7"/>
  <c r="P25" i="7"/>
  <c r="Q20" i="7"/>
  <c r="Q23" i="7"/>
  <c r="Q25" i="7"/>
  <c r="N20" i="7"/>
  <c r="N23" i="7"/>
  <c r="N25" i="7"/>
  <c r="O20" i="7"/>
  <c r="O23" i="7"/>
  <c r="O25" i="7"/>
  <c r="L20" i="7"/>
  <c r="L23" i="7"/>
  <c r="L25" i="7"/>
  <c r="M20" i="7"/>
  <c r="M23" i="7"/>
  <c r="M25" i="7"/>
  <c r="J20" i="7"/>
  <c r="J23" i="7"/>
  <c r="J25" i="7"/>
  <c r="K20" i="7"/>
  <c r="K23" i="7"/>
  <c r="K25" i="7"/>
  <c r="H20" i="7"/>
  <c r="H23" i="7"/>
  <c r="H25" i="7"/>
  <c r="I20" i="7"/>
  <c r="I23" i="7"/>
  <c r="I25" i="7"/>
  <c r="F20" i="7"/>
  <c r="F23" i="7"/>
  <c r="F25" i="7"/>
  <c r="G20" i="7"/>
  <c r="G23" i="7"/>
  <c r="G25" i="7"/>
  <c r="D23" i="7"/>
  <c r="D25" i="7"/>
  <c r="E20" i="7"/>
  <c r="E23" i="7"/>
  <c r="E25" i="7"/>
  <c r="P20" i="1"/>
  <c r="P23" i="1"/>
  <c r="P25" i="1"/>
  <c r="Q20" i="1"/>
  <c r="Q23" i="1"/>
  <c r="Q25" i="1"/>
  <c r="N20" i="1"/>
  <c r="N23" i="1"/>
  <c r="N25" i="1"/>
  <c r="O20" i="1"/>
  <c r="O23" i="1"/>
  <c r="O25" i="1"/>
  <c r="L20" i="1"/>
  <c r="L23" i="1"/>
  <c r="L25" i="1"/>
  <c r="M20" i="1"/>
  <c r="M23" i="1"/>
  <c r="M25" i="1"/>
  <c r="J20" i="1"/>
  <c r="J23" i="1"/>
  <c r="J25" i="1"/>
  <c r="K20" i="1"/>
  <c r="K23" i="1"/>
  <c r="K25" i="1"/>
  <c r="H20" i="1"/>
  <c r="H23" i="1"/>
  <c r="H25" i="1"/>
  <c r="I20" i="1"/>
  <c r="I23" i="1"/>
  <c r="I25" i="1"/>
  <c r="F20" i="1"/>
  <c r="F23" i="1"/>
  <c r="F25" i="1"/>
  <c r="G20" i="1"/>
  <c r="G23" i="1"/>
  <c r="G25" i="1"/>
  <c r="D23" i="1"/>
  <c r="D25" i="1"/>
  <c r="E20" i="1"/>
  <c r="E23" i="1"/>
  <c r="E25" i="1"/>
  <c r="P20" i="21"/>
  <c r="P23" i="21"/>
  <c r="P25" i="21"/>
  <c r="Q20" i="21"/>
  <c r="Q23" i="21"/>
  <c r="Q25" i="21"/>
  <c r="N20" i="21"/>
  <c r="N23" i="21"/>
  <c r="N25" i="21"/>
  <c r="O20" i="21"/>
  <c r="O23" i="21"/>
  <c r="O25" i="21"/>
  <c r="L20" i="21"/>
  <c r="L23" i="21"/>
  <c r="L25" i="21"/>
  <c r="M20" i="21"/>
  <c r="M23" i="21"/>
  <c r="M25" i="21"/>
  <c r="J20" i="21"/>
  <c r="J23" i="21"/>
  <c r="J25" i="21"/>
  <c r="K20" i="21"/>
  <c r="K23" i="21"/>
  <c r="K25" i="21"/>
  <c r="H20" i="21"/>
  <c r="H23" i="21"/>
  <c r="H25" i="21"/>
  <c r="I20" i="21"/>
  <c r="I23" i="21"/>
  <c r="I25" i="21"/>
  <c r="F20" i="21"/>
  <c r="F23" i="21"/>
  <c r="F25" i="21"/>
  <c r="G20" i="21"/>
  <c r="G23" i="21"/>
  <c r="G25" i="21"/>
  <c r="D23" i="21"/>
  <c r="D25" i="21"/>
  <c r="E20" i="21"/>
  <c r="E23" i="21"/>
  <c r="E25" i="21"/>
  <c r="P20" i="20"/>
  <c r="P23" i="20"/>
  <c r="P25" i="20"/>
  <c r="Q20" i="20"/>
  <c r="Q23" i="20"/>
  <c r="Q25" i="20"/>
  <c r="N20" i="20"/>
  <c r="N23" i="20"/>
  <c r="N25" i="20"/>
  <c r="O20" i="20"/>
  <c r="O23" i="20"/>
  <c r="O25" i="20"/>
  <c r="L20" i="20"/>
  <c r="L23" i="20"/>
  <c r="L25" i="20"/>
  <c r="M20" i="20"/>
  <c r="M23" i="20"/>
  <c r="M25" i="20"/>
  <c r="J20" i="20"/>
  <c r="J23" i="20"/>
  <c r="J25" i="20"/>
  <c r="K20" i="20"/>
  <c r="K23" i="20"/>
  <c r="K25" i="20"/>
  <c r="H20" i="20"/>
  <c r="H23" i="20"/>
  <c r="H25" i="20"/>
  <c r="I20" i="20"/>
  <c r="I23" i="20"/>
  <c r="I25" i="20"/>
  <c r="F20" i="20"/>
  <c r="F23" i="20"/>
  <c r="F25" i="20"/>
  <c r="G20" i="20"/>
  <c r="G23" i="20"/>
  <c r="G25" i="20"/>
  <c r="D23" i="20"/>
  <c r="D25" i="20"/>
  <c r="E20" i="20"/>
  <c r="E23" i="20"/>
  <c r="E25" i="20"/>
  <c r="P20" i="19"/>
  <c r="P23" i="19"/>
  <c r="P25" i="19"/>
  <c r="Q20" i="19"/>
  <c r="Q23" i="19"/>
  <c r="Q25" i="19"/>
  <c r="N20" i="19"/>
  <c r="N23" i="19"/>
  <c r="N25" i="19"/>
  <c r="O20" i="19"/>
  <c r="O23" i="19"/>
  <c r="O25" i="19"/>
  <c r="L20" i="19"/>
  <c r="L23" i="19"/>
  <c r="L25" i="19"/>
  <c r="M20" i="19"/>
  <c r="M23" i="19"/>
  <c r="M25" i="19"/>
  <c r="J20" i="19"/>
  <c r="J23" i="19"/>
  <c r="J25" i="19"/>
  <c r="K20" i="19"/>
  <c r="K23" i="19"/>
  <c r="K25" i="19"/>
  <c r="H20" i="19"/>
  <c r="H23" i="19"/>
  <c r="H25" i="19"/>
  <c r="I20" i="19"/>
  <c r="I23" i="19"/>
  <c r="I25" i="19"/>
  <c r="F20" i="19"/>
  <c r="F23" i="19"/>
  <c r="F25" i="19"/>
  <c r="G20" i="19"/>
  <c r="G23" i="19"/>
  <c r="G25" i="19"/>
  <c r="D23" i="19"/>
  <c r="D25" i="19"/>
  <c r="E20" i="19"/>
  <c r="E23" i="19"/>
  <c r="E25" i="19"/>
  <c r="P20" i="18"/>
  <c r="P23" i="18"/>
  <c r="P25" i="18"/>
  <c r="Q20" i="18"/>
  <c r="Q23" i="18"/>
  <c r="Q25" i="18"/>
  <c r="N20" i="18"/>
  <c r="N23" i="18"/>
  <c r="N25" i="18"/>
  <c r="O20" i="18"/>
  <c r="O23" i="18"/>
  <c r="O25" i="18"/>
  <c r="L20" i="18"/>
  <c r="L23" i="18"/>
  <c r="L25" i="18"/>
  <c r="M20" i="18"/>
  <c r="M23" i="18"/>
  <c r="M25" i="18"/>
  <c r="J20" i="18"/>
  <c r="J23" i="18"/>
  <c r="J25" i="18"/>
  <c r="K20" i="18"/>
  <c r="K23" i="18"/>
  <c r="K25" i="18"/>
  <c r="H20" i="18"/>
  <c r="H23" i="18"/>
  <c r="H25" i="18"/>
  <c r="I20" i="18"/>
  <c r="I23" i="18"/>
  <c r="I25" i="18"/>
  <c r="F20" i="18"/>
  <c r="F23" i="18"/>
  <c r="F25" i="18"/>
  <c r="G20" i="18"/>
  <c r="G23" i="18"/>
  <c r="G25" i="18"/>
  <c r="D23" i="18"/>
  <c r="D25" i="18"/>
  <c r="E20" i="18"/>
  <c r="E23" i="18"/>
  <c r="E25" i="18"/>
  <c r="P20" i="17"/>
  <c r="P23" i="17"/>
  <c r="P25" i="17"/>
  <c r="Q20" i="17"/>
  <c r="Q23" i="17"/>
  <c r="Q25" i="17"/>
  <c r="N20" i="17"/>
  <c r="N23" i="17"/>
  <c r="N25" i="17"/>
  <c r="O20" i="17"/>
  <c r="O23" i="17"/>
  <c r="O25" i="17"/>
  <c r="L20" i="17"/>
  <c r="L23" i="17"/>
  <c r="L25" i="17"/>
  <c r="M20" i="17"/>
  <c r="M23" i="17"/>
  <c r="M25" i="17"/>
  <c r="J20" i="17"/>
  <c r="J23" i="17"/>
  <c r="J25" i="17"/>
  <c r="K20" i="17"/>
  <c r="K23" i="17"/>
  <c r="K25" i="17"/>
  <c r="H20" i="17"/>
  <c r="H23" i="17"/>
  <c r="H25" i="17"/>
  <c r="I20" i="17"/>
  <c r="I23" i="17"/>
  <c r="I25" i="17"/>
  <c r="F20" i="17"/>
  <c r="F23" i="17"/>
  <c r="F25" i="17"/>
  <c r="G20" i="17"/>
  <c r="G23" i="17"/>
  <c r="G25" i="17"/>
  <c r="D23" i="17"/>
  <c r="D25" i="17"/>
  <c r="E20" i="17"/>
  <c r="E23" i="17"/>
  <c r="E25" i="17"/>
  <c r="P20" i="16"/>
  <c r="P23" i="16"/>
  <c r="P25" i="16"/>
  <c r="Q20" i="16"/>
  <c r="Q23" i="16"/>
  <c r="Q25" i="16"/>
  <c r="N20" i="16"/>
  <c r="N23" i="16"/>
  <c r="N25" i="16"/>
  <c r="O20" i="16"/>
  <c r="O23" i="16"/>
  <c r="O25" i="16"/>
  <c r="L20" i="16"/>
  <c r="L23" i="16"/>
  <c r="L25" i="16"/>
  <c r="M20" i="16"/>
  <c r="M23" i="16"/>
  <c r="M25" i="16"/>
  <c r="J20" i="16"/>
  <c r="J23" i="16"/>
  <c r="J25" i="16"/>
  <c r="K20" i="16"/>
  <c r="K23" i="16"/>
  <c r="K25" i="16"/>
  <c r="H20" i="16"/>
  <c r="H23" i="16"/>
  <c r="H25" i="16"/>
  <c r="I20" i="16"/>
  <c r="I23" i="16"/>
  <c r="I25" i="16"/>
  <c r="F20" i="16"/>
  <c r="F23" i="16"/>
  <c r="F25" i="16"/>
  <c r="G20" i="16"/>
  <c r="G23" i="16"/>
  <c r="G25" i="16"/>
  <c r="D23" i="16"/>
  <c r="D25" i="16"/>
  <c r="E20" i="16"/>
  <c r="R20" i="16" s="1"/>
  <c r="E23" i="16"/>
  <c r="E25" i="16"/>
  <c r="P20" i="33"/>
  <c r="P23" i="33"/>
  <c r="P25" i="33"/>
  <c r="Q20" i="33"/>
  <c r="Q23" i="33"/>
  <c r="Q25" i="33"/>
  <c r="N20" i="33"/>
  <c r="N23" i="33"/>
  <c r="N25" i="33"/>
  <c r="O20" i="33"/>
  <c r="O23" i="33"/>
  <c r="O25" i="33"/>
  <c r="L20" i="33"/>
  <c r="L23" i="33"/>
  <c r="L25" i="33"/>
  <c r="M20" i="33"/>
  <c r="M23" i="33"/>
  <c r="M25" i="33"/>
  <c r="J20" i="33"/>
  <c r="J23" i="33"/>
  <c r="J25" i="33"/>
  <c r="K20" i="33"/>
  <c r="K23" i="33"/>
  <c r="K25" i="33"/>
  <c r="H20" i="33"/>
  <c r="H23" i="33"/>
  <c r="H25" i="33"/>
  <c r="I20" i="33"/>
  <c r="I23" i="33"/>
  <c r="I25" i="33"/>
  <c r="F20" i="33"/>
  <c r="F23" i="33"/>
  <c r="F25" i="33"/>
  <c r="G20" i="33"/>
  <c r="G23" i="33"/>
  <c r="G25" i="33"/>
  <c r="D23" i="33"/>
  <c r="D25" i="33"/>
  <c r="E20" i="33"/>
  <c r="E23" i="33"/>
  <c r="E25" i="33"/>
  <c r="P20" i="32"/>
  <c r="P23" i="32"/>
  <c r="P25" i="32"/>
  <c r="Q20" i="32"/>
  <c r="Q23" i="32"/>
  <c r="Q25" i="32"/>
  <c r="N20" i="32"/>
  <c r="N23" i="32"/>
  <c r="N25" i="32"/>
  <c r="O20" i="32"/>
  <c r="O23" i="32"/>
  <c r="O25" i="32"/>
  <c r="L20" i="32"/>
  <c r="L23" i="32"/>
  <c r="L25" i="32"/>
  <c r="M20" i="32"/>
  <c r="M23" i="32"/>
  <c r="M25" i="32"/>
  <c r="J20" i="32"/>
  <c r="J23" i="32"/>
  <c r="J25" i="32"/>
  <c r="K20" i="32"/>
  <c r="K23" i="32"/>
  <c r="K25" i="32"/>
  <c r="H20" i="32"/>
  <c r="H23" i="32"/>
  <c r="H25" i="32"/>
  <c r="I20" i="32"/>
  <c r="I23" i="32"/>
  <c r="I25" i="32"/>
  <c r="F20" i="32"/>
  <c r="F23" i="32"/>
  <c r="F25" i="32"/>
  <c r="G20" i="32"/>
  <c r="G23" i="32"/>
  <c r="G25" i="32"/>
  <c r="D23" i="32"/>
  <c r="D25" i="32"/>
  <c r="E20" i="32"/>
  <c r="E23" i="32"/>
  <c r="E25" i="32"/>
  <c r="P20" i="31"/>
  <c r="P23" i="31"/>
  <c r="P25" i="31"/>
  <c r="Q20" i="31"/>
  <c r="Q23" i="31"/>
  <c r="Q25" i="31"/>
  <c r="N20" i="31"/>
  <c r="N23" i="31"/>
  <c r="N25" i="31"/>
  <c r="O20" i="31"/>
  <c r="O23" i="31"/>
  <c r="O25" i="31"/>
  <c r="L20" i="31"/>
  <c r="L23" i="31"/>
  <c r="L25" i="31"/>
  <c r="M20" i="31"/>
  <c r="M23" i="31"/>
  <c r="M25" i="31"/>
  <c r="J20" i="31"/>
  <c r="J23" i="31"/>
  <c r="J25" i="31"/>
  <c r="K20" i="31"/>
  <c r="K23" i="31"/>
  <c r="K25" i="31"/>
  <c r="H20" i="31"/>
  <c r="H23" i="31"/>
  <c r="H25" i="31"/>
  <c r="I20" i="31"/>
  <c r="I23" i="31"/>
  <c r="I25" i="31"/>
  <c r="F20" i="31"/>
  <c r="F23" i="31"/>
  <c r="F25" i="31"/>
  <c r="G20" i="31"/>
  <c r="G23" i="31"/>
  <c r="G25" i="31"/>
  <c r="D23" i="31"/>
  <c r="D25" i="31"/>
  <c r="E20" i="31"/>
  <c r="E23" i="31"/>
  <c r="E25" i="31"/>
  <c r="P20" i="30"/>
  <c r="P23" i="30"/>
  <c r="P25" i="30"/>
  <c r="Q20" i="30"/>
  <c r="Q23" i="30"/>
  <c r="Q25" i="30"/>
  <c r="N20" i="30"/>
  <c r="N23" i="30"/>
  <c r="N25" i="30"/>
  <c r="O20" i="30"/>
  <c r="O23" i="30"/>
  <c r="O25" i="30"/>
  <c r="L20" i="30"/>
  <c r="L23" i="30"/>
  <c r="L25" i="30"/>
  <c r="M20" i="30"/>
  <c r="M23" i="30"/>
  <c r="M25" i="30"/>
  <c r="J20" i="30"/>
  <c r="J23" i="30"/>
  <c r="J25" i="30"/>
  <c r="K20" i="30"/>
  <c r="K23" i="30"/>
  <c r="K25" i="30"/>
  <c r="H20" i="30"/>
  <c r="H23" i="30"/>
  <c r="H25" i="30"/>
  <c r="I20" i="30"/>
  <c r="I23" i="30"/>
  <c r="I25" i="30"/>
  <c r="F20" i="30"/>
  <c r="F23" i="30"/>
  <c r="F25" i="30"/>
  <c r="G20" i="30"/>
  <c r="G23" i="30"/>
  <c r="G25" i="30"/>
  <c r="D23" i="30"/>
  <c r="D25" i="30"/>
  <c r="E20" i="30"/>
  <c r="E23" i="30"/>
  <c r="E25" i="30"/>
  <c r="P20" i="29"/>
  <c r="P23" i="29"/>
  <c r="P25" i="29"/>
  <c r="Q20" i="29"/>
  <c r="Q23" i="29"/>
  <c r="Q25" i="29"/>
  <c r="N20" i="29"/>
  <c r="N23" i="29"/>
  <c r="N25" i="29"/>
  <c r="O20" i="29"/>
  <c r="O23" i="29"/>
  <c r="O25" i="29"/>
  <c r="L20" i="29"/>
  <c r="L23" i="29"/>
  <c r="L25" i="29"/>
  <c r="M20" i="29"/>
  <c r="M23" i="29"/>
  <c r="M25" i="29"/>
  <c r="J20" i="29"/>
  <c r="J23" i="29"/>
  <c r="J25" i="29"/>
  <c r="K20" i="29"/>
  <c r="K23" i="29"/>
  <c r="K25" i="29"/>
  <c r="H20" i="29"/>
  <c r="H23" i="29"/>
  <c r="H25" i="29"/>
  <c r="I20" i="29"/>
  <c r="I23" i="29"/>
  <c r="I25" i="29"/>
  <c r="F20" i="29"/>
  <c r="F23" i="29"/>
  <c r="F25" i="29"/>
  <c r="G20" i="29"/>
  <c r="G23" i="29"/>
  <c r="G25" i="29"/>
  <c r="D23" i="29"/>
  <c r="D25" i="29"/>
  <c r="E20" i="29"/>
  <c r="E23" i="29"/>
  <c r="E25" i="29"/>
  <c r="P20" i="28"/>
  <c r="P23" i="28"/>
  <c r="P25" i="28"/>
  <c r="Q20" i="28"/>
  <c r="Q23" i="28"/>
  <c r="Q25" i="28"/>
  <c r="N20" i="28"/>
  <c r="N23" i="28"/>
  <c r="N25" i="28"/>
  <c r="O20" i="28"/>
  <c r="O23" i="28"/>
  <c r="O25" i="28"/>
  <c r="L20" i="28"/>
  <c r="L23" i="28"/>
  <c r="L25" i="28"/>
  <c r="M20" i="28"/>
  <c r="M23" i="28"/>
  <c r="M25" i="28"/>
  <c r="J20" i="28"/>
  <c r="J23" i="28"/>
  <c r="J25" i="28"/>
  <c r="K20" i="28"/>
  <c r="K23" i="28"/>
  <c r="K25" i="28"/>
  <c r="H20" i="28"/>
  <c r="H23" i="28"/>
  <c r="H25" i="28"/>
  <c r="I20" i="28"/>
  <c r="I23" i="28"/>
  <c r="I25" i="28"/>
  <c r="F20" i="28"/>
  <c r="F23" i="28"/>
  <c r="F25" i="28"/>
  <c r="G20" i="28"/>
  <c r="G23" i="28"/>
  <c r="G25" i="28"/>
  <c r="D23" i="28"/>
  <c r="D25" i="28"/>
  <c r="E20" i="28"/>
  <c r="E23" i="28"/>
  <c r="E25" i="28"/>
  <c r="P20" i="27"/>
  <c r="P23" i="27"/>
  <c r="P25" i="27"/>
  <c r="Q20" i="27"/>
  <c r="Q23" i="27"/>
  <c r="Q25" i="27"/>
  <c r="N20" i="27"/>
  <c r="N23" i="27"/>
  <c r="N25" i="27"/>
  <c r="O20" i="27"/>
  <c r="O23" i="27"/>
  <c r="O25" i="27"/>
  <c r="L20" i="27"/>
  <c r="L23" i="27"/>
  <c r="L25" i="27"/>
  <c r="M20" i="27"/>
  <c r="M23" i="27"/>
  <c r="M25" i="27"/>
  <c r="J20" i="27"/>
  <c r="J23" i="27"/>
  <c r="J25" i="27"/>
  <c r="K20" i="27"/>
  <c r="K23" i="27"/>
  <c r="K25" i="27"/>
  <c r="H20" i="27"/>
  <c r="H23" i="27"/>
  <c r="H25" i="27"/>
  <c r="I20" i="27"/>
  <c r="I23" i="27"/>
  <c r="I25" i="27"/>
  <c r="F20" i="27"/>
  <c r="F23" i="27"/>
  <c r="F25" i="27"/>
  <c r="G20" i="27"/>
  <c r="G23" i="27"/>
  <c r="G25" i="27"/>
  <c r="D23" i="27"/>
  <c r="D25" i="27"/>
  <c r="E20" i="27"/>
  <c r="E23" i="27"/>
  <c r="E25" i="27"/>
  <c r="P20" i="26"/>
  <c r="P23" i="26"/>
  <c r="P25" i="26"/>
  <c r="Q20" i="26"/>
  <c r="Q23" i="26"/>
  <c r="Q25" i="26"/>
  <c r="N20" i="26"/>
  <c r="N23" i="26"/>
  <c r="N25" i="26"/>
  <c r="O20" i="26"/>
  <c r="O23" i="26"/>
  <c r="O25" i="26"/>
  <c r="L20" i="26"/>
  <c r="L23" i="26"/>
  <c r="L25" i="26"/>
  <c r="M20" i="26"/>
  <c r="M23" i="26"/>
  <c r="M25" i="26"/>
  <c r="J20" i="26"/>
  <c r="J23" i="26"/>
  <c r="J25" i="26"/>
  <c r="K20" i="26"/>
  <c r="K23" i="26"/>
  <c r="K25" i="26"/>
  <c r="H20" i="26"/>
  <c r="H23" i="26"/>
  <c r="H25" i="26"/>
  <c r="I20" i="26"/>
  <c r="I23" i="26"/>
  <c r="I25" i="26"/>
  <c r="F20" i="26"/>
  <c r="F23" i="26"/>
  <c r="F25" i="26"/>
  <c r="G20" i="26"/>
  <c r="G23" i="26"/>
  <c r="G25" i="26"/>
  <c r="D23" i="26"/>
  <c r="D25" i="26"/>
  <c r="E20" i="26"/>
  <c r="R20" i="26" s="1"/>
  <c r="E23" i="26"/>
  <c r="E25" i="26"/>
  <c r="P20" i="25"/>
  <c r="P23" i="25"/>
  <c r="P25" i="25"/>
  <c r="Q20" i="25"/>
  <c r="Q23" i="25"/>
  <c r="Q25" i="25"/>
  <c r="N20" i="25"/>
  <c r="N23" i="25"/>
  <c r="N25" i="25"/>
  <c r="O20" i="25"/>
  <c r="O23" i="25"/>
  <c r="O25" i="25"/>
  <c r="L20" i="25"/>
  <c r="L23" i="25"/>
  <c r="L25" i="25"/>
  <c r="M20" i="25"/>
  <c r="M23" i="25"/>
  <c r="M25" i="25"/>
  <c r="J20" i="25"/>
  <c r="J23" i="25"/>
  <c r="J25" i="25"/>
  <c r="K20" i="25"/>
  <c r="K23" i="25"/>
  <c r="K25" i="25"/>
  <c r="H20" i="25"/>
  <c r="H23" i="25"/>
  <c r="H25" i="25"/>
  <c r="I20" i="25"/>
  <c r="I23" i="25"/>
  <c r="I25" i="25"/>
  <c r="F20" i="25"/>
  <c r="F23" i="25"/>
  <c r="F25" i="25"/>
  <c r="G20" i="25"/>
  <c r="G23" i="25"/>
  <c r="G25" i="25"/>
  <c r="D23" i="25"/>
  <c r="D25" i="25"/>
  <c r="E20" i="25"/>
  <c r="E23" i="25"/>
  <c r="E25" i="25"/>
  <c r="P20" i="24"/>
  <c r="P23" i="24"/>
  <c r="P25" i="24"/>
  <c r="Q20" i="24"/>
  <c r="Q23" i="24"/>
  <c r="Q25" i="24"/>
  <c r="N20" i="24"/>
  <c r="N23" i="24"/>
  <c r="N25" i="24"/>
  <c r="O20" i="24"/>
  <c r="O23" i="24"/>
  <c r="O25" i="24"/>
  <c r="L20" i="24"/>
  <c r="L23" i="24"/>
  <c r="L25" i="24"/>
  <c r="M20" i="24"/>
  <c r="M23" i="24"/>
  <c r="M25" i="24"/>
  <c r="J20" i="24"/>
  <c r="J23" i="24"/>
  <c r="J25" i="24"/>
  <c r="K20" i="24"/>
  <c r="K23" i="24"/>
  <c r="K25" i="24"/>
  <c r="H20" i="24"/>
  <c r="H23" i="24"/>
  <c r="H25" i="24"/>
  <c r="I20" i="24"/>
  <c r="I23" i="24"/>
  <c r="I25" i="24"/>
  <c r="F20" i="24"/>
  <c r="F23" i="24"/>
  <c r="F25" i="24"/>
  <c r="G20" i="24"/>
  <c r="G23" i="24"/>
  <c r="G25" i="24"/>
  <c r="D23" i="24"/>
  <c r="D25" i="24"/>
  <c r="E20" i="24"/>
  <c r="E23" i="24"/>
  <c r="E25" i="24"/>
  <c r="P20" i="23"/>
  <c r="P23" i="23"/>
  <c r="P25" i="23"/>
  <c r="Q20" i="23"/>
  <c r="Q23" i="23"/>
  <c r="Q25" i="23"/>
  <c r="N20" i="23"/>
  <c r="N23" i="23"/>
  <c r="N25" i="23"/>
  <c r="O20" i="23"/>
  <c r="O23" i="23"/>
  <c r="O25" i="23"/>
  <c r="L20" i="23"/>
  <c r="L23" i="23"/>
  <c r="L25" i="23"/>
  <c r="M20" i="23"/>
  <c r="M23" i="23"/>
  <c r="M25" i="23"/>
  <c r="J20" i="23"/>
  <c r="J23" i="23"/>
  <c r="J25" i="23"/>
  <c r="K20" i="23"/>
  <c r="K23" i="23"/>
  <c r="K25" i="23"/>
  <c r="H20" i="23"/>
  <c r="H23" i="23"/>
  <c r="H25" i="23"/>
  <c r="I20" i="23"/>
  <c r="I23" i="23"/>
  <c r="I25" i="23"/>
  <c r="F20" i="23"/>
  <c r="F23" i="23"/>
  <c r="F25" i="23"/>
  <c r="G20" i="23"/>
  <c r="G23" i="23"/>
  <c r="G25" i="23"/>
  <c r="D23" i="23"/>
  <c r="D25" i="23"/>
  <c r="E20" i="23"/>
  <c r="E23" i="23"/>
  <c r="E25" i="23"/>
  <c r="P20" i="22"/>
  <c r="P23" i="22"/>
  <c r="P25" i="22"/>
  <c r="Q20" i="22"/>
  <c r="Q23" i="22"/>
  <c r="Q25" i="22"/>
  <c r="N20" i="22"/>
  <c r="N23" i="22"/>
  <c r="N25" i="22"/>
  <c r="O20" i="22"/>
  <c r="O23" i="22"/>
  <c r="O25" i="22"/>
  <c r="L20" i="22"/>
  <c r="L23" i="22"/>
  <c r="L25" i="22"/>
  <c r="M20" i="22"/>
  <c r="M23" i="22"/>
  <c r="M25" i="22"/>
  <c r="J20" i="22"/>
  <c r="J23" i="22"/>
  <c r="J25" i="22"/>
  <c r="K20" i="22"/>
  <c r="K23" i="22"/>
  <c r="K25" i="22"/>
  <c r="H20" i="22"/>
  <c r="H23" i="22"/>
  <c r="H25" i="22"/>
  <c r="I20" i="22"/>
  <c r="I23" i="22"/>
  <c r="I25" i="22"/>
  <c r="F20" i="22"/>
  <c r="F23" i="22"/>
  <c r="F25" i="22"/>
  <c r="G20" i="22"/>
  <c r="G23" i="22"/>
  <c r="G25" i="22"/>
  <c r="D23" i="22"/>
  <c r="D25" i="22"/>
  <c r="E20" i="22"/>
  <c r="E23" i="22"/>
  <c r="E25" i="22"/>
  <c r="P20" i="57"/>
  <c r="P23" i="57"/>
  <c r="P25" i="57"/>
  <c r="Q20" i="57"/>
  <c r="Q23" i="57"/>
  <c r="Q25" i="57"/>
  <c r="N20" i="57"/>
  <c r="N23" i="57"/>
  <c r="N25" i="57"/>
  <c r="O20" i="57"/>
  <c r="O23" i="57"/>
  <c r="O25" i="57"/>
  <c r="L20" i="57"/>
  <c r="L23" i="57"/>
  <c r="L25" i="57"/>
  <c r="M20" i="57"/>
  <c r="M23" i="57"/>
  <c r="M25" i="57"/>
  <c r="J20" i="57"/>
  <c r="J23" i="57"/>
  <c r="J25" i="57"/>
  <c r="K20" i="57"/>
  <c r="K23" i="57"/>
  <c r="K25" i="57"/>
  <c r="H20" i="57"/>
  <c r="H23" i="57"/>
  <c r="H25" i="57"/>
  <c r="I20" i="57"/>
  <c r="I23" i="57"/>
  <c r="I25" i="57"/>
  <c r="F20" i="57"/>
  <c r="F23" i="57"/>
  <c r="F25" i="57"/>
  <c r="G20" i="57"/>
  <c r="G23" i="57"/>
  <c r="G25" i="57"/>
  <c r="D23" i="57"/>
  <c r="D25" i="57"/>
  <c r="E20" i="57"/>
  <c r="E23" i="57"/>
  <c r="E25" i="57"/>
  <c r="P20" i="56"/>
  <c r="P23" i="56"/>
  <c r="P25" i="56"/>
  <c r="Q20" i="56"/>
  <c r="Q23" i="56"/>
  <c r="Q25" i="56"/>
  <c r="N20" i="56"/>
  <c r="N23" i="56"/>
  <c r="N25" i="56"/>
  <c r="O20" i="56"/>
  <c r="O23" i="56"/>
  <c r="O25" i="56"/>
  <c r="L20" i="56"/>
  <c r="L23" i="56"/>
  <c r="L25" i="56"/>
  <c r="M20" i="56"/>
  <c r="M23" i="56"/>
  <c r="M25" i="56"/>
  <c r="J20" i="56"/>
  <c r="J23" i="56"/>
  <c r="J25" i="56"/>
  <c r="K20" i="56"/>
  <c r="K23" i="56"/>
  <c r="K25" i="56"/>
  <c r="H20" i="56"/>
  <c r="H23" i="56"/>
  <c r="H25" i="56"/>
  <c r="I20" i="56"/>
  <c r="I23" i="56"/>
  <c r="I25" i="56"/>
  <c r="F20" i="56"/>
  <c r="F23" i="56"/>
  <c r="F25" i="56"/>
  <c r="G20" i="56"/>
  <c r="G23" i="56"/>
  <c r="G25" i="56"/>
  <c r="D23" i="56"/>
  <c r="D25" i="56"/>
  <c r="E20" i="56"/>
  <c r="E23" i="56"/>
  <c r="E25" i="56"/>
  <c r="P20" i="55"/>
  <c r="P23" i="55"/>
  <c r="P25" i="55"/>
  <c r="Q20" i="55"/>
  <c r="Q23" i="55"/>
  <c r="Q25" i="55"/>
  <c r="N20" i="55"/>
  <c r="N23" i="55"/>
  <c r="N25" i="55"/>
  <c r="O20" i="55"/>
  <c r="O23" i="55"/>
  <c r="O25" i="55"/>
  <c r="L20" i="55"/>
  <c r="L23" i="55"/>
  <c r="L25" i="55"/>
  <c r="M20" i="55"/>
  <c r="M23" i="55"/>
  <c r="M25" i="55"/>
  <c r="J20" i="55"/>
  <c r="J23" i="55"/>
  <c r="J25" i="55"/>
  <c r="K20" i="55"/>
  <c r="K23" i="55"/>
  <c r="K25" i="55"/>
  <c r="H20" i="55"/>
  <c r="H23" i="55"/>
  <c r="H25" i="55"/>
  <c r="I20" i="55"/>
  <c r="I23" i="55"/>
  <c r="I25" i="55"/>
  <c r="F20" i="55"/>
  <c r="F23" i="55"/>
  <c r="F25" i="55"/>
  <c r="G20" i="55"/>
  <c r="G23" i="55"/>
  <c r="G25" i="55"/>
  <c r="D23" i="55"/>
  <c r="D25" i="55"/>
  <c r="E20" i="55"/>
  <c r="E23" i="55"/>
  <c r="E25" i="55"/>
  <c r="P20" i="54"/>
  <c r="P23" i="54"/>
  <c r="P25" i="54"/>
  <c r="Q20" i="54"/>
  <c r="Q23" i="54"/>
  <c r="Q25" i="54"/>
  <c r="N20" i="54"/>
  <c r="N23" i="54"/>
  <c r="N25" i="54"/>
  <c r="O20" i="54"/>
  <c r="O23" i="54"/>
  <c r="O25" i="54"/>
  <c r="L20" i="54"/>
  <c r="L23" i="54"/>
  <c r="L25" i="54"/>
  <c r="M20" i="54"/>
  <c r="M23" i="54"/>
  <c r="M25" i="54"/>
  <c r="J20" i="54"/>
  <c r="J23" i="54"/>
  <c r="J25" i="54"/>
  <c r="K20" i="54"/>
  <c r="K23" i="54"/>
  <c r="K25" i="54"/>
  <c r="H20" i="54"/>
  <c r="H23" i="54"/>
  <c r="H25" i="54"/>
  <c r="I20" i="54"/>
  <c r="I23" i="54"/>
  <c r="I25" i="54"/>
  <c r="F20" i="54"/>
  <c r="F23" i="54"/>
  <c r="F25" i="54"/>
  <c r="G20" i="54"/>
  <c r="G23" i="54"/>
  <c r="G25" i="54"/>
  <c r="D23" i="54"/>
  <c r="D25" i="54"/>
  <c r="E20" i="54"/>
  <c r="E23" i="54"/>
  <c r="E25" i="54"/>
  <c r="P20" i="53"/>
  <c r="P23" i="53"/>
  <c r="P25" i="53"/>
  <c r="Q20" i="53"/>
  <c r="Q23" i="53"/>
  <c r="Q25" i="53"/>
  <c r="N20" i="53"/>
  <c r="N23" i="53"/>
  <c r="N25" i="53"/>
  <c r="O20" i="53"/>
  <c r="O23" i="53"/>
  <c r="O25" i="53"/>
  <c r="L20" i="53"/>
  <c r="L23" i="53"/>
  <c r="L25" i="53"/>
  <c r="M20" i="53"/>
  <c r="M23" i="53"/>
  <c r="M25" i="53"/>
  <c r="J20" i="53"/>
  <c r="J23" i="53"/>
  <c r="J25" i="53"/>
  <c r="K20" i="53"/>
  <c r="K23" i="53"/>
  <c r="K25" i="53"/>
  <c r="H20" i="53"/>
  <c r="H23" i="53"/>
  <c r="H25" i="53"/>
  <c r="I20" i="53"/>
  <c r="I23" i="53"/>
  <c r="I25" i="53"/>
  <c r="F20" i="53"/>
  <c r="F23" i="53"/>
  <c r="F25" i="53"/>
  <c r="G20" i="53"/>
  <c r="G23" i="53"/>
  <c r="G25" i="53"/>
  <c r="D23" i="53"/>
  <c r="D25" i="53"/>
  <c r="E20" i="53"/>
  <c r="E23" i="53"/>
  <c r="E25" i="53"/>
  <c r="P20" i="52"/>
  <c r="P23" i="52"/>
  <c r="P25" i="52"/>
  <c r="Q20" i="52"/>
  <c r="Q23" i="52"/>
  <c r="Q25" i="52"/>
  <c r="N20" i="52"/>
  <c r="N23" i="52"/>
  <c r="N25" i="52"/>
  <c r="O20" i="52"/>
  <c r="O23" i="52"/>
  <c r="O25" i="52"/>
  <c r="L20" i="52"/>
  <c r="L23" i="52"/>
  <c r="L25" i="52"/>
  <c r="M20" i="52"/>
  <c r="M23" i="52"/>
  <c r="M25" i="52"/>
  <c r="J20" i="52"/>
  <c r="J23" i="52"/>
  <c r="J25" i="52"/>
  <c r="K20" i="52"/>
  <c r="K23" i="52"/>
  <c r="K25" i="52"/>
  <c r="H20" i="52"/>
  <c r="H23" i="52"/>
  <c r="H25" i="52"/>
  <c r="I20" i="52"/>
  <c r="I23" i="52"/>
  <c r="I25" i="52"/>
  <c r="F20" i="52"/>
  <c r="F23" i="52"/>
  <c r="F25" i="52"/>
  <c r="G20" i="52"/>
  <c r="G23" i="52"/>
  <c r="G25" i="52"/>
  <c r="D23" i="52"/>
  <c r="D25" i="52"/>
  <c r="E20" i="52"/>
  <c r="E23" i="52"/>
  <c r="E25" i="52"/>
  <c r="P20" i="51"/>
  <c r="P23" i="51"/>
  <c r="P25" i="51"/>
  <c r="Q20" i="51"/>
  <c r="Q23" i="51"/>
  <c r="Q25" i="51"/>
  <c r="N20" i="51"/>
  <c r="N23" i="51"/>
  <c r="N25" i="51"/>
  <c r="O20" i="51"/>
  <c r="O23" i="51"/>
  <c r="O25" i="51"/>
  <c r="L20" i="51"/>
  <c r="L23" i="51"/>
  <c r="L25" i="51"/>
  <c r="M20" i="51"/>
  <c r="M23" i="51"/>
  <c r="M25" i="51"/>
  <c r="J20" i="51"/>
  <c r="J23" i="51"/>
  <c r="J25" i="51"/>
  <c r="K20" i="51"/>
  <c r="K23" i="51"/>
  <c r="K25" i="51"/>
  <c r="H20" i="51"/>
  <c r="H23" i="51"/>
  <c r="H25" i="51"/>
  <c r="I20" i="51"/>
  <c r="I23" i="51"/>
  <c r="I25" i="51"/>
  <c r="F20" i="51"/>
  <c r="F23" i="51"/>
  <c r="F25" i="51"/>
  <c r="G20" i="51"/>
  <c r="G23" i="51"/>
  <c r="G25" i="51"/>
  <c r="D23" i="51"/>
  <c r="D25" i="51"/>
  <c r="E20" i="51"/>
  <c r="E23" i="51"/>
  <c r="E25" i="51"/>
  <c r="P20" i="50"/>
  <c r="P23" i="50"/>
  <c r="P25" i="50"/>
  <c r="Q20" i="50"/>
  <c r="Q23" i="50"/>
  <c r="Q25" i="50"/>
  <c r="N20" i="50"/>
  <c r="N23" i="50"/>
  <c r="N25" i="50"/>
  <c r="O20" i="50"/>
  <c r="O23" i="50"/>
  <c r="O25" i="50"/>
  <c r="L20" i="50"/>
  <c r="L23" i="50"/>
  <c r="L25" i="50"/>
  <c r="M20" i="50"/>
  <c r="M23" i="50"/>
  <c r="M25" i="50"/>
  <c r="J20" i="50"/>
  <c r="J23" i="50"/>
  <c r="J25" i="50"/>
  <c r="K20" i="50"/>
  <c r="K23" i="50"/>
  <c r="K25" i="50"/>
  <c r="H20" i="50"/>
  <c r="H23" i="50"/>
  <c r="H25" i="50"/>
  <c r="I20" i="50"/>
  <c r="I23" i="50"/>
  <c r="I25" i="50"/>
  <c r="F20" i="50"/>
  <c r="F23" i="50"/>
  <c r="F25" i="50"/>
  <c r="G20" i="50"/>
  <c r="G23" i="50"/>
  <c r="G25" i="50"/>
  <c r="D23" i="50"/>
  <c r="D25" i="50"/>
  <c r="E20" i="50"/>
  <c r="E23" i="50"/>
  <c r="E25" i="50"/>
  <c r="P20" i="49"/>
  <c r="P23" i="49"/>
  <c r="P25" i="49"/>
  <c r="Q20" i="49"/>
  <c r="Q23" i="49"/>
  <c r="Q25" i="49"/>
  <c r="N20" i="49"/>
  <c r="N23" i="49"/>
  <c r="N25" i="49"/>
  <c r="O20" i="49"/>
  <c r="O23" i="49"/>
  <c r="O25" i="49"/>
  <c r="L20" i="49"/>
  <c r="L23" i="49"/>
  <c r="L25" i="49"/>
  <c r="M20" i="49"/>
  <c r="M23" i="49"/>
  <c r="M25" i="49"/>
  <c r="J20" i="49"/>
  <c r="J23" i="49"/>
  <c r="J25" i="49"/>
  <c r="K20" i="49"/>
  <c r="K23" i="49"/>
  <c r="K25" i="49"/>
  <c r="H20" i="49"/>
  <c r="H23" i="49"/>
  <c r="H25" i="49"/>
  <c r="I20" i="49"/>
  <c r="I23" i="49"/>
  <c r="I25" i="49"/>
  <c r="F20" i="49"/>
  <c r="F23" i="49"/>
  <c r="F25" i="49"/>
  <c r="G20" i="49"/>
  <c r="G23" i="49"/>
  <c r="G25" i="49"/>
  <c r="D23" i="49"/>
  <c r="D25" i="49"/>
  <c r="E20" i="49"/>
  <c r="E23" i="49"/>
  <c r="E25" i="49"/>
  <c r="P20" i="48"/>
  <c r="P23" i="48"/>
  <c r="P25" i="48"/>
  <c r="Q20" i="48"/>
  <c r="Q23" i="48"/>
  <c r="Q25" i="48"/>
  <c r="N20" i="48"/>
  <c r="N23" i="48"/>
  <c r="N25" i="48"/>
  <c r="O20" i="48"/>
  <c r="O23" i="48"/>
  <c r="O25" i="48"/>
  <c r="L20" i="48"/>
  <c r="L23" i="48"/>
  <c r="L25" i="48"/>
  <c r="M20" i="48"/>
  <c r="M23" i="48"/>
  <c r="M25" i="48"/>
  <c r="J20" i="48"/>
  <c r="J23" i="48"/>
  <c r="J25" i="48"/>
  <c r="K20" i="48"/>
  <c r="K23" i="48"/>
  <c r="K25" i="48"/>
  <c r="H20" i="48"/>
  <c r="H23" i="48"/>
  <c r="H25" i="48"/>
  <c r="I20" i="48"/>
  <c r="I23" i="48"/>
  <c r="I25" i="48"/>
  <c r="F20" i="48"/>
  <c r="F23" i="48"/>
  <c r="F25" i="48"/>
  <c r="G20" i="48"/>
  <c r="G23" i="48"/>
  <c r="G25" i="48"/>
  <c r="D23" i="48"/>
  <c r="D25" i="48"/>
  <c r="E20" i="48"/>
  <c r="E23" i="48"/>
  <c r="E25" i="48"/>
  <c r="P20" i="47"/>
  <c r="P23" i="47"/>
  <c r="P25" i="47"/>
  <c r="Q20" i="47"/>
  <c r="Q23" i="47"/>
  <c r="Q25" i="47"/>
  <c r="N20" i="47"/>
  <c r="N23" i="47"/>
  <c r="N25" i="47"/>
  <c r="O20" i="47"/>
  <c r="O23" i="47"/>
  <c r="O25" i="47"/>
  <c r="L20" i="47"/>
  <c r="L23" i="47"/>
  <c r="L25" i="47"/>
  <c r="M20" i="47"/>
  <c r="M23" i="47"/>
  <c r="M25" i="47"/>
  <c r="J20" i="47"/>
  <c r="J23" i="47"/>
  <c r="J25" i="47"/>
  <c r="K20" i="47"/>
  <c r="K23" i="47"/>
  <c r="K25" i="47"/>
  <c r="H20" i="47"/>
  <c r="H23" i="47"/>
  <c r="H25" i="47"/>
  <c r="I20" i="47"/>
  <c r="I23" i="47"/>
  <c r="I25" i="47"/>
  <c r="F20" i="47"/>
  <c r="F23" i="47"/>
  <c r="F25" i="47"/>
  <c r="G20" i="47"/>
  <c r="G23" i="47"/>
  <c r="G25" i="47"/>
  <c r="D23" i="47"/>
  <c r="D25" i="47"/>
  <c r="E20" i="47"/>
  <c r="E23" i="47"/>
  <c r="E25" i="47"/>
  <c r="P20" i="46"/>
  <c r="P23" i="46"/>
  <c r="P25" i="46"/>
  <c r="Q20" i="46"/>
  <c r="Q23" i="46"/>
  <c r="Q25" i="46"/>
  <c r="N20" i="46"/>
  <c r="N23" i="46"/>
  <c r="N25" i="46"/>
  <c r="O20" i="46"/>
  <c r="O23" i="46"/>
  <c r="O25" i="46"/>
  <c r="L20" i="46"/>
  <c r="L23" i="46"/>
  <c r="L25" i="46"/>
  <c r="M20" i="46"/>
  <c r="M23" i="46"/>
  <c r="M25" i="46"/>
  <c r="J20" i="46"/>
  <c r="J23" i="46"/>
  <c r="J25" i="46"/>
  <c r="K20" i="46"/>
  <c r="K23" i="46"/>
  <c r="K25" i="46"/>
  <c r="H20" i="46"/>
  <c r="H23" i="46"/>
  <c r="H25" i="46"/>
  <c r="I20" i="46"/>
  <c r="I23" i="46"/>
  <c r="I25" i="46"/>
  <c r="F20" i="46"/>
  <c r="F23" i="46"/>
  <c r="F25" i="46"/>
  <c r="G20" i="46"/>
  <c r="G23" i="46"/>
  <c r="G25" i="46"/>
  <c r="D23" i="46"/>
  <c r="D25" i="46"/>
  <c r="E20" i="46"/>
  <c r="R20" i="46" s="1"/>
  <c r="E23" i="46"/>
  <c r="E25" i="46"/>
  <c r="P20" i="45"/>
  <c r="P23" i="45"/>
  <c r="P25" i="45"/>
  <c r="Q20" i="45"/>
  <c r="Q23" i="45"/>
  <c r="Q25" i="45"/>
  <c r="N20" i="45"/>
  <c r="N23" i="45"/>
  <c r="N25" i="45"/>
  <c r="O20" i="45"/>
  <c r="O23" i="45"/>
  <c r="O25" i="45"/>
  <c r="L20" i="45"/>
  <c r="L23" i="45"/>
  <c r="L25" i="45"/>
  <c r="M20" i="45"/>
  <c r="M23" i="45"/>
  <c r="M25" i="45"/>
  <c r="J20" i="45"/>
  <c r="J23" i="45"/>
  <c r="J25" i="45"/>
  <c r="K20" i="45"/>
  <c r="K23" i="45"/>
  <c r="K25" i="45"/>
  <c r="H20" i="45"/>
  <c r="H23" i="45"/>
  <c r="H25" i="45"/>
  <c r="I20" i="45"/>
  <c r="I23" i="45"/>
  <c r="I25" i="45"/>
  <c r="F20" i="45"/>
  <c r="F23" i="45"/>
  <c r="F25" i="45"/>
  <c r="G20" i="45"/>
  <c r="G23" i="45"/>
  <c r="G25" i="45"/>
  <c r="D23" i="45"/>
  <c r="D25" i="45"/>
  <c r="E20" i="45"/>
  <c r="E23" i="45"/>
  <c r="E25" i="45"/>
  <c r="P20" i="44"/>
  <c r="P23" i="44"/>
  <c r="P25" i="44"/>
  <c r="Q20" i="44"/>
  <c r="Q23" i="44"/>
  <c r="Q25" i="44"/>
  <c r="N20" i="44"/>
  <c r="N23" i="44"/>
  <c r="N25" i="44"/>
  <c r="O20" i="44"/>
  <c r="O23" i="44"/>
  <c r="O25" i="44"/>
  <c r="L20" i="44"/>
  <c r="L23" i="44"/>
  <c r="L25" i="44"/>
  <c r="M20" i="44"/>
  <c r="M23" i="44"/>
  <c r="M25" i="44"/>
  <c r="J20" i="44"/>
  <c r="J23" i="44"/>
  <c r="J25" i="44"/>
  <c r="K20" i="44"/>
  <c r="K23" i="44"/>
  <c r="K25" i="44"/>
  <c r="H20" i="44"/>
  <c r="H23" i="44"/>
  <c r="H25" i="44"/>
  <c r="I20" i="44"/>
  <c r="I23" i="44"/>
  <c r="I25" i="44"/>
  <c r="F20" i="44"/>
  <c r="F23" i="44"/>
  <c r="F25" i="44"/>
  <c r="G20" i="44"/>
  <c r="G23" i="44"/>
  <c r="G25" i="44"/>
  <c r="D23" i="44"/>
  <c r="D25" i="44"/>
  <c r="E20" i="44"/>
  <c r="E23" i="44"/>
  <c r="E25" i="44"/>
  <c r="P20" i="43"/>
  <c r="P23" i="43"/>
  <c r="P25" i="43"/>
  <c r="Q20" i="43"/>
  <c r="Q23" i="43"/>
  <c r="Q25" i="43"/>
  <c r="N20" i="43"/>
  <c r="N23" i="43"/>
  <c r="N25" i="43"/>
  <c r="O20" i="43"/>
  <c r="O23" i="43"/>
  <c r="O25" i="43"/>
  <c r="L20" i="43"/>
  <c r="L23" i="43"/>
  <c r="L25" i="43"/>
  <c r="M20" i="43"/>
  <c r="M23" i="43"/>
  <c r="M25" i="43"/>
  <c r="J20" i="43"/>
  <c r="J23" i="43"/>
  <c r="J25" i="43"/>
  <c r="K20" i="43"/>
  <c r="K23" i="43"/>
  <c r="K25" i="43"/>
  <c r="H20" i="43"/>
  <c r="H23" i="43"/>
  <c r="H25" i="43"/>
  <c r="I20" i="43"/>
  <c r="I23" i="43"/>
  <c r="I25" i="43"/>
  <c r="F20" i="43"/>
  <c r="F23" i="43"/>
  <c r="F25" i="43"/>
  <c r="G20" i="43"/>
  <c r="G23" i="43"/>
  <c r="G25" i="43"/>
  <c r="D23" i="43"/>
  <c r="D25" i="43"/>
  <c r="E20" i="43"/>
  <c r="E23" i="43"/>
  <c r="E25" i="43"/>
  <c r="P20" i="42"/>
  <c r="P23" i="42"/>
  <c r="P25" i="42"/>
  <c r="Q20" i="42"/>
  <c r="Q23" i="42"/>
  <c r="Q25" i="42"/>
  <c r="N20" i="42"/>
  <c r="N23" i="42"/>
  <c r="N25" i="42"/>
  <c r="O20" i="42"/>
  <c r="O23" i="42"/>
  <c r="O25" i="42"/>
  <c r="L20" i="42"/>
  <c r="L23" i="42"/>
  <c r="L25" i="42"/>
  <c r="M20" i="42"/>
  <c r="M23" i="42"/>
  <c r="M25" i="42"/>
  <c r="J20" i="42"/>
  <c r="J23" i="42"/>
  <c r="J25" i="42"/>
  <c r="K20" i="42"/>
  <c r="K23" i="42"/>
  <c r="K25" i="42"/>
  <c r="H20" i="42"/>
  <c r="H23" i="42"/>
  <c r="H25" i="42"/>
  <c r="I20" i="42"/>
  <c r="I23" i="42"/>
  <c r="I25" i="42"/>
  <c r="F20" i="42"/>
  <c r="F23" i="42"/>
  <c r="F25" i="42"/>
  <c r="G20" i="42"/>
  <c r="G23" i="42"/>
  <c r="G25" i="42"/>
  <c r="D23" i="42"/>
  <c r="D25" i="42"/>
  <c r="E20" i="42"/>
  <c r="E23" i="42"/>
  <c r="E25" i="42"/>
  <c r="P20" i="41"/>
  <c r="P23" i="41"/>
  <c r="P25" i="41"/>
  <c r="Q20" i="41"/>
  <c r="Q23" i="41"/>
  <c r="Q25" i="41"/>
  <c r="N20" i="41"/>
  <c r="N23" i="41"/>
  <c r="N25" i="41"/>
  <c r="O20" i="41"/>
  <c r="O23" i="41"/>
  <c r="O25" i="41"/>
  <c r="L20" i="41"/>
  <c r="L23" i="41"/>
  <c r="L25" i="41"/>
  <c r="M20" i="41"/>
  <c r="M23" i="41"/>
  <c r="M25" i="41"/>
  <c r="J20" i="41"/>
  <c r="J23" i="41"/>
  <c r="J25" i="41"/>
  <c r="K20" i="41"/>
  <c r="K23" i="41"/>
  <c r="K25" i="41"/>
  <c r="H20" i="41"/>
  <c r="H23" i="41"/>
  <c r="H25" i="41"/>
  <c r="I20" i="41"/>
  <c r="I23" i="41"/>
  <c r="I25" i="41"/>
  <c r="F20" i="41"/>
  <c r="F23" i="41"/>
  <c r="F25" i="41"/>
  <c r="G20" i="41"/>
  <c r="G23" i="41"/>
  <c r="G25" i="41"/>
  <c r="D23" i="41"/>
  <c r="D25" i="41"/>
  <c r="E20" i="41"/>
  <c r="E23" i="41"/>
  <c r="E25" i="41"/>
  <c r="P20" i="40"/>
  <c r="P23" i="40"/>
  <c r="P25" i="40"/>
  <c r="Q20" i="40"/>
  <c r="Q23" i="40"/>
  <c r="Q25" i="40"/>
  <c r="N20" i="40"/>
  <c r="N23" i="40"/>
  <c r="N25" i="40"/>
  <c r="O20" i="40"/>
  <c r="O23" i="40"/>
  <c r="O25" i="40"/>
  <c r="L20" i="40"/>
  <c r="L23" i="40"/>
  <c r="L25" i="40"/>
  <c r="M20" i="40"/>
  <c r="M23" i="40"/>
  <c r="M25" i="40"/>
  <c r="J20" i="40"/>
  <c r="J23" i="40"/>
  <c r="J25" i="40"/>
  <c r="K20" i="40"/>
  <c r="K23" i="40"/>
  <c r="K25" i="40"/>
  <c r="H20" i="40"/>
  <c r="H23" i="40"/>
  <c r="H25" i="40"/>
  <c r="I20" i="40"/>
  <c r="I23" i="40"/>
  <c r="I25" i="40"/>
  <c r="F20" i="40"/>
  <c r="F23" i="40"/>
  <c r="F25" i="40"/>
  <c r="G20" i="40"/>
  <c r="G23" i="40"/>
  <c r="G25" i="40"/>
  <c r="D23" i="40"/>
  <c r="D25" i="40"/>
  <c r="E20" i="40"/>
  <c r="E23" i="40"/>
  <c r="E25" i="40"/>
  <c r="P20" i="39"/>
  <c r="P23" i="39"/>
  <c r="P25" i="39"/>
  <c r="Q20" i="39"/>
  <c r="Q23" i="39"/>
  <c r="Q25" i="39"/>
  <c r="N20" i="39"/>
  <c r="N23" i="39"/>
  <c r="N25" i="39"/>
  <c r="O20" i="39"/>
  <c r="O23" i="39"/>
  <c r="O25" i="39"/>
  <c r="L20" i="39"/>
  <c r="L23" i="39"/>
  <c r="L25" i="39"/>
  <c r="M20" i="39"/>
  <c r="M23" i="39"/>
  <c r="M25" i="39"/>
  <c r="J20" i="39"/>
  <c r="J23" i="39"/>
  <c r="J25" i="39"/>
  <c r="K20" i="39"/>
  <c r="K23" i="39"/>
  <c r="K25" i="39"/>
  <c r="H20" i="39"/>
  <c r="H23" i="39"/>
  <c r="H25" i="39"/>
  <c r="I20" i="39"/>
  <c r="I23" i="39"/>
  <c r="I25" i="39"/>
  <c r="F20" i="39"/>
  <c r="F23" i="39"/>
  <c r="F25" i="39"/>
  <c r="G20" i="39"/>
  <c r="G23" i="39"/>
  <c r="G25" i="39"/>
  <c r="D23" i="39"/>
  <c r="D25" i="39"/>
  <c r="E20" i="39"/>
  <c r="E23" i="39"/>
  <c r="E25" i="39"/>
  <c r="P20" i="38"/>
  <c r="P23" i="38"/>
  <c r="P25" i="38"/>
  <c r="Q20" i="38"/>
  <c r="Q23" i="38"/>
  <c r="Q25" i="38"/>
  <c r="N20" i="38"/>
  <c r="N23" i="38"/>
  <c r="N25" i="38"/>
  <c r="O20" i="38"/>
  <c r="O23" i="38"/>
  <c r="O25" i="38"/>
  <c r="L20" i="38"/>
  <c r="L23" i="38"/>
  <c r="L25" i="38"/>
  <c r="M20" i="38"/>
  <c r="M23" i="38"/>
  <c r="M25" i="38"/>
  <c r="J20" i="38"/>
  <c r="J23" i="38"/>
  <c r="J25" i="38"/>
  <c r="K20" i="38"/>
  <c r="K23" i="38"/>
  <c r="K25" i="38"/>
  <c r="H20" i="38"/>
  <c r="H23" i="38"/>
  <c r="H25" i="38"/>
  <c r="I20" i="38"/>
  <c r="I23" i="38"/>
  <c r="I25" i="38"/>
  <c r="F20" i="38"/>
  <c r="F23" i="38"/>
  <c r="F25" i="38"/>
  <c r="G20" i="38"/>
  <c r="G23" i="38"/>
  <c r="G25" i="38"/>
  <c r="D23" i="38"/>
  <c r="D25" i="38"/>
  <c r="E20" i="38"/>
  <c r="R20" i="38" s="1"/>
  <c r="E23" i="38"/>
  <c r="E25" i="38"/>
  <c r="P20" i="37"/>
  <c r="P23" i="37"/>
  <c r="P25" i="37"/>
  <c r="Q20" i="37"/>
  <c r="Q23" i="37"/>
  <c r="Q25" i="37"/>
  <c r="N20" i="37"/>
  <c r="N23" i="37"/>
  <c r="N25" i="37"/>
  <c r="O20" i="37"/>
  <c r="O23" i="37"/>
  <c r="O25" i="37"/>
  <c r="L20" i="37"/>
  <c r="L23" i="37"/>
  <c r="L25" i="37"/>
  <c r="M20" i="37"/>
  <c r="M23" i="37"/>
  <c r="M25" i="37"/>
  <c r="J20" i="37"/>
  <c r="J23" i="37"/>
  <c r="J25" i="37"/>
  <c r="K20" i="37"/>
  <c r="K23" i="37"/>
  <c r="K25" i="37"/>
  <c r="H20" i="37"/>
  <c r="H23" i="37"/>
  <c r="H25" i="37"/>
  <c r="I20" i="37"/>
  <c r="I23" i="37"/>
  <c r="I25" i="37"/>
  <c r="F20" i="37"/>
  <c r="F23" i="37"/>
  <c r="F25" i="37"/>
  <c r="G20" i="37"/>
  <c r="G23" i="37"/>
  <c r="G25" i="37"/>
  <c r="D23" i="37"/>
  <c r="D25" i="37"/>
  <c r="E20" i="37"/>
  <c r="E23" i="37"/>
  <c r="E25" i="37"/>
  <c r="F20" i="34"/>
  <c r="F23" i="34"/>
  <c r="F25" i="34"/>
  <c r="G20" i="34"/>
  <c r="G23" i="34"/>
  <c r="G25" i="34"/>
  <c r="I20" i="34"/>
  <c r="I23" i="34"/>
  <c r="I25" i="34"/>
  <c r="J20" i="34"/>
  <c r="J23" i="34"/>
  <c r="J25" i="34"/>
  <c r="K20" i="34"/>
  <c r="K23" i="34"/>
  <c r="K25" i="34"/>
  <c r="L20" i="34"/>
  <c r="L23" i="34"/>
  <c r="L25" i="34"/>
  <c r="M20" i="34"/>
  <c r="M23" i="34"/>
  <c r="M25" i="34"/>
  <c r="N20" i="34"/>
  <c r="N23" i="34"/>
  <c r="N25" i="34"/>
  <c r="O20" i="34"/>
  <c r="O23" i="34"/>
  <c r="O25" i="34"/>
  <c r="P20" i="34"/>
  <c r="P23" i="34"/>
  <c r="P25" i="34"/>
  <c r="Q20" i="34"/>
  <c r="Q23" i="34"/>
  <c r="Q25" i="34"/>
  <c r="D23" i="35"/>
  <c r="D25" i="35"/>
  <c r="E20" i="35"/>
  <c r="E23" i="35"/>
  <c r="E25" i="35"/>
  <c r="F20" i="35"/>
  <c r="F23" i="35"/>
  <c r="F25" i="35"/>
  <c r="G20" i="35"/>
  <c r="G23" i="35"/>
  <c r="G25" i="35"/>
  <c r="H20" i="35"/>
  <c r="H23" i="35"/>
  <c r="H25" i="35"/>
  <c r="I20" i="35"/>
  <c r="I23" i="35"/>
  <c r="I25" i="35"/>
  <c r="J20" i="35"/>
  <c r="J23" i="35"/>
  <c r="J25" i="35"/>
  <c r="K20" i="35"/>
  <c r="K23" i="35"/>
  <c r="K25" i="35"/>
  <c r="L20" i="35"/>
  <c r="L23" i="35"/>
  <c r="L25" i="35"/>
  <c r="M20" i="35"/>
  <c r="M23" i="35"/>
  <c r="M25" i="35"/>
  <c r="N20" i="35"/>
  <c r="N23" i="35"/>
  <c r="N25" i="35"/>
  <c r="O20" i="35"/>
  <c r="O23" i="35"/>
  <c r="O25" i="35"/>
  <c r="P20" i="35"/>
  <c r="P23" i="35"/>
  <c r="P25" i="35"/>
  <c r="Q20" i="35"/>
  <c r="Q23" i="35"/>
  <c r="Q25" i="35"/>
  <c r="D23" i="36"/>
  <c r="D25" i="36"/>
  <c r="E20" i="36"/>
  <c r="E23" i="36"/>
  <c r="E25" i="36"/>
  <c r="F20" i="36"/>
  <c r="F23" i="36"/>
  <c r="F25" i="36"/>
  <c r="G20" i="36"/>
  <c r="G23" i="36"/>
  <c r="G25" i="36"/>
  <c r="H20" i="36"/>
  <c r="H23" i="36"/>
  <c r="H25" i="36"/>
  <c r="I20" i="36"/>
  <c r="I23" i="36"/>
  <c r="I25" i="36"/>
  <c r="J20" i="36"/>
  <c r="J23" i="36"/>
  <c r="J25" i="36"/>
  <c r="K20" i="36"/>
  <c r="K23" i="36"/>
  <c r="K25" i="36"/>
  <c r="L20" i="36"/>
  <c r="L23" i="36"/>
  <c r="L25" i="36"/>
  <c r="M20" i="36"/>
  <c r="M23" i="36"/>
  <c r="M25" i="36"/>
  <c r="N20" i="36"/>
  <c r="N23" i="36"/>
  <c r="N25" i="36"/>
  <c r="O20" i="36"/>
  <c r="O23" i="36"/>
  <c r="O25" i="36"/>
  <c r="P20" i="36"/>
  <c r="P23" i="36"/>
  <c r="P25" i="36"/>
  <c r="Q20" i="36"/>
  <c r="Q23" i="36"/>
  <c r="Q25" i="36"/>
  <c r="D23" i="34"/>
  <c r="D25" i="34"/>
  <c r="E20" i="34"/>
  <c r="E23" i="34"/>
  <c r="E25" i="34"/>
  <c r="D9" i="34"/>
  <c r="BI7" i="63"/>
  <c r="BI6" i="63"/>
  <c r="O3" i="65"/>
  <c r="O1" i="65"/>
  <c r="BB1" i="63"/>
  <c r="AJ1" i="63" s="1"/>
  <c r="Q1" i="63" s="1"/>
  <c r="BB3" i="63"/>
  <c r="AJ3" i="63" s="1"/>
  <c r="Q3" i="63" s="1"/>
  <c r="D9" i="63"/>
  <c r="E9" i="63"/>
  <c r="F9" i="63"/>
  <c r="G9" i="63"/>
  <c r="H9" i="63"/>
  <c r="I9" i="63"/>
  <c r="J9" i="63"/>
  <c r="K9" i="63"/>
  <c r="L9" i="63"/>
  <c r="M9" i="63"/>
  <c r="N9" i="63"/>
  <c r="O9" i="63"/>
  <c r="P9" i="63"/>
  <c r="Q9" i="63"/>
  <c r="R9" i="63"/>
  <c r="S9" i="63"/>
  <c r="T9" i="63"/>
  <c r="U9" i="63"/>
  <c r="V9" i="63"/>
  <c r="W9" i="63"/>
  <c r="X9" i="63"/>
  <c r="Y9" i="63"/>
  <c r="Z9" i="63"/>
  <c r="AA9" i="63"/>
  <c r="AB9" i="63"/>
  <c r="AC9" i="63"/>
  <c r="AD9" i="63"/>
  <c r="AE9" i="63"/>
  <c r="AF9" i="63"/>
  <c r="AG9" i="63"/>
  <c r="AH9" i="63"/>
  <c r="AI9" i="63"/>
  <c r="AJ9" i="63"/>
  <c r="AK9" i="63"/>
  <c r="AL9" i="63"/>
  <c r="AM9" i="63"/>
  <c r="AN9" i="63"/>
  <c r="AO9" i="63"/>
  <c r="AP9" i="63"/>
  <c r="AQ9" i="63"/>
  <c r="AR9" i="63"/>
  <c r="AS9" i="63"/>
  <c r="AT9" i="63"/>
  <c r="AU9" i="63"/>
  <c r="AV9" i="63"/>
  <c r="AW9" i="63"/>
  <c r="AX9" i="63"/>
  <c r="AY9" i="63"/>
  <c r="AZ9" i="63"/>
  <c r="BA9" i="63"/>
  <c r="BB9" i="63"/>
  <c r="BC9" i="63"/>
  <c r="A9" i="63"/>
  <c r="N1" i="46"/>
  <c r="N1" i="47"/>
  <c r="N1" i="48"/>
  <c r="N1" i="49"/>
  <c r="N1" i="50"/>
  <c r="N1" i="51"/>
  <c r="N1" i="52"/>
  <c r="N1" i="53"/>
  <c r="N1" i="54"/>
  <c r="N1" i="55"/>
  <c r="N1" i="56"/>
  <c r="N1" i="57"/>
  <c r="N1" i="22"/>
  <c r="N1" i="23"/>
  <c r="N1" i="24"/>
  <c r="N1" i="25"/>
  <c r="N1" i="26"/>
  <c r="N1" i="27"/>
  <c r="N1" i="28"/>
  <c r="N1" i="29"/>
  <c r="N1" i="30"/>
  <c r="N1" i="31"/>
  <c r="N1" i="32"/>
  <c r="N1" i="33"/>
  <c r="N1" i="16"/>
  <c r="N1" i="17"/>
  <c r="N1" i="18"/>
  <c r="N1" i="19"/>
  <c r="N1" i="20"/>
  <c r="N1" i="21"/>
  <c r="N1" i="1"/>
  <c r="N1" i="7"/>
  <c r="N1" i="8"/>
  <c r="N1" i="9"/>
  <c r="N1" i="11"/>
  <c r="N1" i="10"/>
  <c r="N1" i="58"/>
  <c r="N1" i="59"/>
  <c r="N1" i="60"/>
  <c r="N1" i="61"/>
  <c r="N1" i="45"/>
  <c r="N1" i="44"/>
  <c r="N1" i="41"/>
  <c r="N1" i="40"/>
  <c r="N1" i="39"/>
  <c r="N1" i="35"/>
  <c r="N1" i="36"/>
  <c r="N1" i="37"/>
  <c r="N1" i="38"/>
  <c r="N1" i="42"/>
  <c r="N1" i="43"/>
  <c r="Q13" i="61"/>
  <c r="P13" i="61"/>
  <c r="O13" i="61"/>
  <c r="N13" i="61"/>
  <c r="M13" i="61"/>
  <c r="L13" i="61"/>
  <c r="K13" i="61"/>
  <c r="J13" i="61"/>
  <c r="I13" i="61"/>
  <c r="H13" i="61"/>
  <c r="G13" i="61"/>
  <c r="F13" i="61"/>
  <c r="E13" i="61"/>
  <c r="Q13" i="60"/>
  <c r="P13" i="60"/>
  <c r="O13" i="60"/>
  <c r="N13" i="60"/>
  <c r="M13" i="60"/>
  <c r="L13" i="60"/>
  <c r="K13" i="60"/>
  <c r="J13" i="60"/>
  <c r="I13" i="60"/>
  <c r="H13" i="60"/>
  <c r="G13" i="60"/>
  <c r="F13" i="60"/>
  <c r="E13" i="60"/>
  <c r="Q13" i="59"/>
  <c r="P13" i="59"/>
  <c r="O13" i="59"/>
  <c r="N13" i="59"/>
  <c r="M13" i="59"/>
  <c r="L13" i="59"/>
  <c r="K13" i="59"/>
  <c r="J13" i="59"/>
  <c r="I13" i="59"/>
  <c r="H13" i="59"/>
  <c r="G13" i="59"/>
  <c r="F13" i="59"/>
  <c r="E13" i="59"/>
  <c r="Q13" i="58"/>
  <c r="P13" i="58"/>
  <c r="O13" i="58"/>
  <c r="N13" i="58"/>
  <c r="M13" i="58"/>
  <c r="L13" i="58"/>
  <c r="K13" i="58"/>
  <c r="J13" i="58"/>
  <c r="I13" i="58"/>
  <c r="H13" i="58"/>
  <c r="G13" i="58"/>
  <c r="F13" i="58"/>
  <c r="E13" i="58"/>
  <c r="Q13" i="57"/>
  <c r="P13" i="57"/>
  <c r="O13" i="57"/>
  <c r="N13" i="57"/>
  <c r="M13" i="57"/>
  <c r="L13" i="57"/>
  <c r="K13" i="57"/>
  <c r="J13" i="57"/>
  <c r="I13" i="57"/>
  <c r="H13" i="57"/>
  <c r="G13" i="57"/>
  <c r="F13" i="57"/>
  <c r="E13" i="57"/>
  <c r="Q13" i="56"/>
  <c r="P13" i="56"/>
  <c r="O13" i="56"/>
  <c r="N13" i="56"/>
  <c r="M13" i="56"/>
  <c r="L13" i="56"/>
  <c r="K13" i="56"/>
  <c r="J13" i="56"/>
  <c r="I13" i="56"/>
  <c r="H13" i="56"/>
  <c r="G13" i="56"/>
  <c r="F13" i="56"/>
  <c r="E13" i="56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Q13" i="54"/>
  <c r="P13" i="54"/>
  <c r="O13" i="54"/>
  <c r="N13" i="54"/>
  <c r="M13" i="54"/>
  <c r="L13" i="54"/>
  <c r="K13" i="54"/>
  <c r="J13" i="54"/>
  <c r="I13" i="54"/>
  <c r="H13" i="54"/>
  <c r="G13" i="54"/>
  <c r="F13" i="54"/>
  <c r="E13" i="54"/>
  <c r="Q13" i="53"/>
  <c r="P13" i="53"/>
  <c r="O13" i="53"/>
  <c r="N13" i="53"/>
  <c r="M13" i="53"/>
  <c r="L13" i="53"/>
  <c r="K13" i="53"/>
  <c r="J13" i="53"/>
  <c r="I13" i="53"/>
  <c r="H13" i="53"/>
  <c r="G13" i="53"/>
  <c r="F13" i="53"/>
  <c r="E13" i="53"/>
  <c r="Q13" i="52"/>
  <c r="P13" i="52"/>
  <c r="O13" i="52"/>
  <c r="N13" i="52"/>
  <c r="M13" i="52"/>
  <c r="L13" i="52"/>
  <c r="K13" i="52"/>
  <c r="J13" i="52"/>
  <c r="I13" i="52"/>
  <c r="H13" i="52"/>
  <c r="G13" i="52"/>
  <c r="F13" i="52"/>
  <c r="E13" i="52"/>
  <c r="Q13" i="51"/>
  <c r="P13" i="51"/>
  <c r="O13" i="51"/>
  <c r="N13" i="51"/>
  <c r="M13" i="51"/>
  <c r="L13" i="51"/>
  <c r="K13" i="51"/>
  <c r="J13" i="51"/>
  <c r="I13" i="51"/>
  <c r="H13" i="51"/>
  <c r="G13" i="51"/>
  <c r="F13" i="51"/>
  <c r="E13" i="51"/>
  <c r="Q13" i="50"/>
  <c r="P13" i="50"/>
  <c r="O13" i="50"/>
  <c r="N13" i="50"/>
  <c r="M13" i="50"/>
  <c r="L13" i="50"/>
  <c r="K13" i="50"/>
  <c r="J13" i="50"/>
  <c r="I13" i="50"/>
  <c r="H13" i="50"/>
  <c r="G13" i="50"/>
  <c r="F13" i="50"/>
  <c r="E13" i="50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Q13" i="48"/>
  <c r="P13" i="48"/>
  <c r="O13" i="48"/>
  <c r="N13" i="48"/>
  <c r="M13" i="48"/>
  <c r="L13" i="48"/>
  <c r="K13" i="48"/>
  <c r="J13" i="48"/>
  <c r="I13" i="48"/>
  <c r="H13" i="48"/>
  <c r="G13" i="48"/>
  <c r="F13" i="48"/>
  <c r="E13" i="48"/>
  <c r="Q13" i="47"/>
  <c r="P13" i="47"/>
  <c r="O13" i="47"/>
  <c r="N13" i="47"/>
  <c r="M13" i="47"/>
  <c r="L13" i="47"/>
  <c r="K13" i="47"/>
  <c r="J13" i="47"/>
  <c r="I13" i="47"/>
  <c r="H13" i="47"/>
  <c r="G13" i="47"/>
  <c r="F13" i="47"/>
  <c r="E13" i="47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Q13" i="45"/>
  <c r="P13" i="45"/>
  <c r="O13" i="45"/>
  <c r="N13" i="45"/>
  <c r="M13" i="45"/>
  <c r="L13" i="45"/>
  <c r="K13" i="45"/>
  <c r="J13" i="45"/>
  <c r="I13" i="45"/>
  <c r="H13" i="45"/>
  <c r="G13" i="45"/>
  <c r="F13" i="45"/>
  <c r="E13" i="45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Q13" i="43"/>
  <c r="P13" i="43"/>
  <c r="O13" i="43"/>
  <c r="N13" i="43"/>
  <c r="M13" i="43"/>
  <c r="L13" i="43"/>
  <c r="K13" i="43"/>
  <c r="J13" i="43"/>
  <c r="I13" i="43"/>
  <c r="H13" i="43"/>
  <c r="G13" i="43"/>
  <c r="F13" i="43"/>
  <c r="E13" i="43"/>
  <c r="Q13" i="42"/>
  <c r="P13" i="42"/>
  <c r="O13" i="42"/>
  <c r="N13" i="42"/>
  <c r="M13" i="42"/>
  <c r="L13" i="42"/>
  <c r="K13" i="42"/>
  <c r="J13" i="42"/>
  <c r="I13" i="42"/>
  <c r="H13" i="42"/>
  <c r="G13" i="42"/>
  <c r="F13" i="42"/>
  <c r="E13" i="42"/>
  <c r="Q13" i="41"/>
  <c r="P13" i="41"/>
  <c r="O13" i="41"/>
  <c r="N13" i="41"/>
  <c r="M13" i="41"/>
  <c r="L13" i="41"/>
  <c r="K13" i="41"/>
  <c r="J13" i="41"/>
  <c r="I13" i="41"/>
  <c r="H13" i="41"/>
  <c r="G13" i="41"/>
  <c r="F13" i="41"/>
  <c r="E13" i="41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Q13" i="39"/>
  <c r="P13" i="39"/>
  <c r="O13" i="39"/>
  <c r="N13" i="39"/>
  <c r="M13" i="39"/>
  <c r="L13" i="39"/>
  <c r="K13" i="39"/>
  <c r="J13" i="39"/>
  <c r="I13" i="39"/>
  <c r="H13" i="39"/>
  <c r="G13" i="39"/>
  <c r="F13" i="39"/>
  <c r="E13" i="39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Q13" i="36"/>
  <c r="P13" i="36"/>
  <c r="O13" i="36"/>
  <c r="N13" i="36"/>
  <c r="M13" i="36"/>
  <c r="L13" i="36"/>
  <c r="K13" i="36"/>
  <c r="J13" i="36"/>
  <c r="I13" i="36"/>
  <c r="H13" i="36"/>
  <c r="G13" i="36"/>
  <c r="F13" i="36"/>
  <c r="E13" i="36"/>
  <c r="Q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R13" i="19" s="1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W10" i="40"/>
  <c r="V10" i="40" s="1"/>
  <c r="W10" i="46"/>
  <c r="V10" i="46" s="1"/>
  <c r="W10" i="52"/>
  <c r="V10" i="52" s="1"/>
  <c r="W10" i="22"/>
  <c r="V10" i="22" s="1"/>
  <c r="W10" i="28"/>
  <c r="W10" i="16"/>
  <c r="V10" i="16" s="1"/>
  <c r="W10" i="1"/>
  <c r="R13" i="23" l="1"/>
  <c r="R13" i="31"/>
  <c r="R13" i="39"/>
  <c r="R13" i="47"/>
  <c r="R13" i="55"/>
  <c r="R20" i="42"/>
  <c r="R20" i="50"/>
  <c r="R20" i="22"/>
  <c r="R20" i="30"/>
  <c r="R20" i="20"/>
  <c r="R20" i="58"/>
  <c r="R20" i="54"/>
  <c r="R13" i="11"/>
  <c r="R13" i="27"/>
  <c r="R13" i="35"/>
  <c r="R13" i="43"/>
  <c r="R13" i="51"/>
  <c r="R13" i="59"/>
  <c r="R20" i="36"/>
  <c r="R20" i="39"/>
  <c r="R20" i="43"/>
  <c r="R20" i="47"/>
  <c r="R20" i="51"/>
  <c r="R20" i="55"/>
  <c r="R20" i="23"/>
  <c r="R20" i="27"/>
  <c r="R20" i="31"/>
  <c r="R20" i="17"/>
  <c r="R20" i="21"/>
  <c r="R20" i="9"/>
  <c r="R20" i="59"/>
  <c r="R13" i="1"/>
  <c r="R13" i="8"/>
  <c r="R13" i="20"/>
  <c r="R13" i="28"/>
  <c r="R13" i="32"/>
  <c r="R13" i="36"/>
  <c r="R13" i="44"/>
  <c r="R13" i="60"/>
  <c r="S10" i="60" s="1"/>
  <c r="R20" i="35"/>
  <c r="R13" i="9"/>
  <c r="R13" i="17"/>
  <c r="R13" i="21"/>
  <c r="R13" i="25"/>
  <c r="R13" i="29"/>
  <c r="R13" i="33"/>
  <c r="R13" i="37"/>
  <c r="R13" i="41"/>
  <c r="R13" i="45"/>
  <c r="R13" i="49"/>
  <c r="R13" i="53"/>
  <c r="R13" i="57"/>
  <c r="R13" i="61"/>
  <c r="S12" i="61" s="1"/>
  <c r="R20" i="40"/>
  <c r="R20" i="44"/>
  <c r="R20" i="48"/>
  <c r="R20" i="52"/>
  <c r="R20" i="56"/>
  <c r="R20" i="24"/>
  <c r="R20" i="28"/>
  <c r="R20" i="32"/>
  <c r="R20" i="18"/>
  <c r="R20" i="1"/>
  <c r="R20" i="11"/>
  <c r="R20" i="60"/>
  <c r="R13" i="7"/>
  <c r="R13" i="16"/>
  <c r="R13" i="24"/>
  <c r="R13" i="40"/>
  <c r="R13" i="48"/>
  <c r="R13" i="52"/>
  <c r="R13" i="56"/>
  <c r="R13" i="10"/>
  <c r="R13" i="18"/>
  <c r="S12" i="18" s="1"/>
  <c r="R13" i="22"/>
  <c r="R13" i="26"/>
  <c r="R13" i="30"/>
  <c r="R13" i="34"/>
  <c r="R13" i="38"/>
  <c r="R13" i="42"/>
  <c r="R13" i="46"/>
  <c r="R13" i="50"/>
  <c r="S10" i="50" s="1"/>
  <c r="R13" i="54"/>
  <c r="R13" i="58"/>
  <c r="R20" i="34"/>
  <c r="R20" i="37"/>
  <c r="R20" i="41"/>
  <c r="R20" i="45"/>
  <c r="R20" i="49"/>
  <c r="R20" i="53"/>
  <c r="R20" i="57"/>
  <c r="R20" i="25"/>
  <c r="R20" i="29"/>
  <c r="R20" i="33"/>
  <c r="R20" i="19"/>
  <c r="R20" i="7"/>
  <c r="R20" i="10"/>
  <c r="R20" i="61"/>
  <c r="F9" i="34"/>
  <c r="F8" i="34" s="1"/>
  <c r="S15" i="35"/>
  <c r="D26" i="34"/>
  <c r="P26" i="49"/>
  <c r="H26" i="55"/>
  <c r="V10" i="28"/>
  <c r="V10" i="1"/>
  <c r="Q26" i="34"/>
  <c r="M26" i="34"/>
  <c r="F26" i="38"/>
  <c r="J26" i="38"/>
  <c r="F26" i="40"/>
  <c r="F26" i="42"/>
  <c r="F26" i="44"/>
  <c r="F26" i="46"/>
  <c r="H26" i="51"/>
  <c r="L26" i="51"/>
  <c r="P26" i="51"/>
  <c r="H26" i="53"/>
  <c r="L26" i="53"/>
  <c r="P26" i="53"/>
  <c r="L26" i="55"/>
  <c r="P26" i="55"/>
  <c r="D8" i="34"/>
  <c r="D26" i="35"/>
  <c r="R25" i="38"/>
  <c r="R25" i="40"/>
  <c r="R25" i="42"/>
  <c r="R25" i="44"/>
  <c r="R25" i="46"/>
  <c r="R25" i="48"/>
  <c r="O26" i="23"/>
  <c r="G26" i="25"/>
  <c r="K26" i="25"/>
  <c r="G26" i="27"/>
  <c r="K26" i="27"/>
  <c r="G26" i="29"/>
  <c r="K26" i="29"/>
  <c r="O26" i="29"/>
  <c r="G26" i="31"/>
  <c r="K26" i="31"/>
  <c r="O26" i="31"/>
  <c r="G26" i="33"/>
  <c r="G26" i="17"/>
  <c r="K26" i="17"/>
  <c r="O26" i="17"/>
  <c r="R23" i="52"/>
  <c r="R23" i="56"/>
  <c r="G26" i="56"/>
  <c r="K26" i="56"/>
  <c r="R23" i="22"/>
  <c r="G26" i="22"/>
  <c r="K26" i="22"/>
  <c r="O26" i="22"/>
  <c r="R23" i="24"/>
  <c r="G26" i="24"/>
  <c r="K26" i="24"/>
  <c r="O26" i="24"/>
  <c r="R23" i="26"/>
  <c r="G26" i="26"/>
  <c r="K26" i="26"/>
  <c r="R23" i="28"/>
  <c r="G26" i="28"/>
  <c r="K26" i="28"/>
  <c r="R23" i="30"/>
  <c r="R23" i="32"/>
  <c r="G26" i="32"/>
  <c r="K26" i="32"/>
  <c r="O26" i="32"/>
  <c r="R23" i="16"/>
  <c r="N26" i="36"/>
  <c r="J26" i="36"/>
  <c r="R25" i="37"/>
  <c r="R25" i="39"/>
  <c r="R25" i="41"/>
  <c r="F26" i="41"/>
  <c r="R25" i="43"/>
  <c r="F26" i="43"/>
  <c r="J26" i="43"/>
  <c r="R25" i="45"/>
  <c r="F26" i="45"/>
  <c r="R25" i="47"/>
  <c r="F26" i="47"/>
  <c r="J26" i="47"/>
  <c r="R25" i="49"/>
  <c r="R23" i="57"/>
  <c r="G26" i="57"/>
  <c r="K26" i="57"/>
  <c r="O26" i="57"/>
  <c r="R23" i="23"/>
  <c r="G26" i="23"/>
  <c r="K26" i="23"/>
  <c r="R23" i="25"/>
  <c r="R23" i="27"/>
  <c r="R23" i="29"/>
  <c r="R23" i="31"/>
  <c r="R23" i="33"/>
  <c r="R23" i="17"/>
  <c r="I26" i="34"/>
  <c r="N26" i="38"/>
  <c r="J26" i="40"/>
  <c r="N26" i="40"/>
  <c r="J26" i="42"/>
  <c r="N26" i="42"/>
  <c r="J26" i="44"/>
  <c r="N26" i="44"/>
  <c r="J26" i="46"/>
  <c r="N26" i="46"/>
  <c r="F26" i="48"/>
  <c r="J26" i="48"/>
  <c r="N26" i="48"/>
  <c r="R23" i="50"/>
  <c r="G26" i="50"/>
  <c r="K26" i="50"/>
  <c r="O26" i="50"/>
  <c r="E26" i="51"/>
  <c r="G26" i="52"/>
  <c r="K26" i="52"/>
  <c r="O26" i="52"/>
  <c r="R23" i="54"/>
  <c r="G26" i="54"/>
  <c r="K26" i="54"/>
  <c r="O26" i="54"/>
  <c r="E26" i="55"/>
  <c r="O26" i="56"/>
  <c r="E26" i="57"/>
  <c r="E26" i="23"/>
  <c r="E26" i="25"/>
  <c r="O26" i="26"/>
  <c r="E26" i="27"/>
  <c r="O26" i="28"/>
  <c r="E26" i="29"/>
  <c r="G26" i="30"/>
  <c r="K26" i="30"/>
  <c r="O26" i="30"/>
  <c r="E26" i="31"/>
  <c r="E26" i="33"/>
  <c r="G26" i="16"/>
  <c r="K26" i="16"/>
  <c r="O26" i="16"/>
  <c r="E26" i="17"/>
  <c r="R23" i="18"/>
  <c r="G26" i="18"/>
  <c r="K26" i="18"/>
  <c r="O26" i="18"/>
  <c r="E26" i="19"/>
  <c r="R23" i="20"/>
  <c r="G26" i="20"/>
  <c r="K26" i="20"/>
  <c r="O26" i="20"/>
  <c r="E26" i="21"/>
  <c r="R23" i="1"/>
  <c r="G26" i="1"/>
  <c r="K26" i="1"/>
  <c r="O26" i="1"/>
  <c r="E26" i="7"/>
  <c r="R23" i="8"/>
  <c r="G26" i="8"/>
  <c r="K26" i="8"/>
  <c r="O26" i="8"/>
  <c r="E26" i="9"/>
  <c r="R23" i="11"/>
  <c r="G26" i="11"/>
  <c r="K26" i="11"/>
  <c r="O26" i="11"/>
  <c r="E26" i="10"/>
  <c r="R23" i="58"/>
  <c r="K26" i="58"/>
  <c r="O26" i="58"/>
  <c r="E26" i="59"/>
  <c r="R23" i="60"/>
  <c r="G26" i="60"/>
  <c r="K26" i="60"/>
  <c r="O26" i="60"/>
  <c r="E26" i="61"/>
  <c r="R23" i="34"/>
  <c r="S21" i="34" s="1"/>
  <c r="F26" i="36"/>
  <c r="Q26" i="35"/>
  <c r="M26" i="35"/>
  <c r="I26" i="35"/>
  <c r="J26" i="37"/>
  <c r="N26" i="37"/>
  <c r="J26" i="39"/>
  <c r="N26" i="39"/>
  <c r="J26" i="41"/>
  <c r="N26" i="41"/>
  <c r="N26" i="43"/>
  <c r="J26" i="45"/>
  <c r="N26" i="45"/>
  <c r="N26" i="47"/>
  <c r="J26" i="49"/>
  <c r="E26" i="50"/>
  <c r="G26" i="51"/>
  <c r="K26" i="51"/>
  <c r="O26" i="51"/>
  <c r="G26" i="53"/>
  <c r="K26" i="53"/>
  <c r="O26" i="53"/>
  <c r="E26" i="54"/>
  <c r="G26" i="55"/>
  <c r="K26" i="55"/>
  <c r="O26" i="55"/>
  <c r="E26" i="56"/>
  <c r="E26" i="22"/>
  <c r="E26" i="24"/>
  <c r="O26" i="25"/>
  <c r="E26" i="26"/>
  <c r="O26" i="27"/>
  <c r="E26" i="28"/>
  <c r="E26" i="30"/>
  <c r="E26" i="32"/>
  <c r="K26" i="33"/>
  <c r="O26" i="33"/>
  <c r="E26" i="16"/>
  <c r="E26" i="18"/>
  <c r="R23" i="19"/>
  <c r="G26" i="19"/>
  <c r="K26" i="19"/>
  <c r="O26" i="19"/>
  <c r="E26" i="20"/>
  <c r="R23" i="21"/>
  <c r="G26" i="21"/>
  <c r="K26" i="21"/>
  <c r="O26" i="21"/>
  <c r="E26" i="1"/>
  <c r="R23" i="7"/>
  <c r="G26" i="7"/>
  <c r="K26" i="7"/>
  <c r="O26" i="7"/>
  <c r="E26" i="8"/>
  <c r="R23" i="9"/>
  <c r="G26" i="9"/>
  <c r="K26" i="9"/>
  <c r="O26" i="9"/>
  <c r="E26" i="11"/>
  <c r="R23" i="10"/>
  <c r="G26" i="10"/>
  <c r="K26" i="10"/>
  <c r="O26" i="10"/>
  <c r="E26" i="58"/>
  <c r="R23" i="59"/>
  <c r="G26" i="59"/>
  <c r="K26" i="59"/>
  <c r="O26" i="59"/>
  <c r="E26" i="60"/>
  <c r="R23" i="61"/>
  <c r="G26" i="61"/>
  <c r="K26" i="61"/>
  <c r="O26" i="61"/>
  <c r="R25" i="34"/>
  <c r="O26" i="36"/>
  <c r="K26" i="36"/>
  <c r="G26" i="36"/>
  <c r="R23" i="36"/>
  <c r="N26" i="35"/>
  <c r="J26" i="35"/>
  <c r="F26" i="35"/>
  <c r="N26" i="34"/>
  <c r="J26" i="34"/>
  <c r="E26" i="37"/>
  <c r="R23" i="37"/>
  <c r="G26" i="37"/>
  <c r="K26" i="37"/>
  <c r="O26" i="37"/>
  <c r="E26" i="38"/>
  <c r="R23" i="38"/>
  <c r="G26" i="38"/>
  <c r="K26" i="38"/>
  <c r="O26" i="38"/>
  <c r="E26" i="39"/>
  <c r="R23" i="39"/>
  <c r="G26" i="39"/>
  <c r="K26" i="39"/>
  <c r="O26" i="39"/>
  <c r="E26" i="40"/>
  <c r="R23" i="40"/>
  <c r="G26" i="40"/>
  <c r="K26" i="40"/>
  <c r="O26" i="40"/>
  <c r="E26" i="41"/>
  <c r="R23" i="41"/>
  <c r="G26" i="41"/>
  <c r="K26" i="41"/>
  <c r="O26" i="41"/>
  <c r="E26" i="42"/>
  <c r="R23" i="42"/>
  <c r="G26" i="42"/>
  <c r="K26" i="42"/>
  <c r="O26" i="42"/>
  <c r="E26" i="43"/>
  <c r="R23" i="43"/>
  <c r="G26" i="43"/>
  <c r="K26" i="43"/>
  <c r="O26" i="43"/>
  <c r="R23" i="44"/>
  <c r="G26" i="44"/>
  <c r="K26" i="44"/>
  <c r="O26" i="44"/>
  <c r="E26" i="45"/>
  <c r="R23" i="45"/>
  <c r="G26" i="45"/>
  <c r="K26" i="45"/>
  <c r="O26" i="45"/>
  <c r="E26" i="46"/>
  <c r="R23" i="46"/>
  <c r="G26" i="46"/>
  <c r="K26" i="46"/>
  <c r="O26" i="46"/>
  <c r="R23" i="47"/>
  <c r="G26" i="47"/>
  <c r="K26" i="47"/>
  <c r="O26" i="47"/>
  <c r="E26" i="48"/>
  <c r="R23" i="48"/>
  <c r="G26" i="48"/>
  <c r="K26" i="48"/>
  <c r="O26" i="48"/>
  <c r="E26" i="49"/>
  <c r="R23" i="49"/>
  <c r="G26" i="49"/>
  <c r="K26" i="49"/>
  <c r="O26" i="49"/>
  <c r="D26" i="50"/>
  <c r="H26" i="50"/>
  <c r="L26" i="50"/>
  <c r="P26" i="50"/>
  <c r="R23" i="53"/>
  <c r="D26" i="54"/>
  <c r="H26" i="54"/>
  <c r="L26" i="54"/>
  <c r="P26" i="54"/>
  <c r="E26" i="34"/>
  <c r="P26" i="36"/>
  <c r="L26" i="36"/>
  <c r="H26" i="36"/>
  <c r="O26" i="35"/>
  <c r="K26" i="35"/>
  <c r="G26" i="35"/>
  <c r="O26" i="34"/>
  <c r="K26" i="34"/>
  <c r="F26" i="34"/>
  <c r="H26" i="37"/>
  <c r="L26" i="37"/>
  <c r="P26" i="37"/>
  <c r="L26" i="38"/>
  <c r="P26" i="38"/>
  <c r="H26" i="39"/>
  <c r="L26" i="39"/>
  <c r="P26" i="39"/>
  <c r="H26" i="40"/>
  <c r="L26" i="40"/>
  <c r="P26" i="40"/>
  <c r="H26" i="41"/>
  <c r="L26" i="41"/>
  <c r="P26" i="41"/>
  <c r="H26" i="42"/>
  <c r="L26" i="42"/>
  <c r="P26" i="42"/>
  <c r="H26" i="43"/>
  <c r="L26" i="43"/>
  <c r="P26" i="43"/>
  <c r="H26" i="44"/>
  <c r="L26" i="44"/>
  <c r="P26" i="44"/>
  <c r="H26" i="45"/>
  <c r="L26" i="45"/>
  <c r="P26" i="45"/>
  <c r="H26" i="46"/>
  <c r="L26" i="46"/>
  <c r="P26" i="46"/>
  <c r="H26" i="47"/>
  <c r="L26" i="47"/>
  <c r="P26" i="47"/>
  <c r="H26" i="48"/>
  <c r="L26" i="48"/>
  <c r="P26" i="48"/>
  <c r="H26" i="49"/>
  <c r="L26" i="49"/>
  <c r="D26" i="53"/>
  <c r="D26" i="36"/>
  <c r="Q26" i="36"/>
  <c r="M26" i="36"/>
  <c r="I26" i="36"/>
  <c r="E26" i="36"/>
  <c r="P26" i="35"/>
  <c r="L26" i="35"/>
  <c r="H26" i="35"/>
  <c r="R25" i="35"/>
  <c r="P26" i="34"/>
  <c r="L26" i="34"/>
  <c r="G26" i="34"/>
  <c r="D26" i="37"/>
  <c r="I26" i="37"/>
  <c r="M26" i="37"/>
  <c r="Q26" i="37"/>
  <c r="D26" i="38"/>
  <c r="I26" i="38"/>
  <c r="M26" i="38"/>
  <c r="Q26" i="38"/>
  <c r="D26" i="39"/>
  <c r="I26" i="39"/>
  <c r="M26" i="39"/>
  <c r="Q26" i="39"/>
  <c r="D26" i="40"/>
  <c r="I26" i="40"/>
  <c r="M26" i="40"/>
  <c r="Q26" i="40"/>
  <c r="D26" i="41"/>
  <c r="I26" i="41"/>
  <c r="M26" i="41"/>
  <c r="Q26" i="41"/>
  <c r="D26" i="42"/>
  <c r="I26" i="42"/>
  <c r="M26" i="42"/>
  <c r="Q26" i="42"/>
  <c r="D26" i="43"/>
  <c r="I26" i="43"/>
  <c r="M26" i="43"/>
  <c r="Q26" i="43"/>
  <c r="D26" i="44"/>
  <c r="I26" i="44"/>
  <c r="M26" i="44"/>
  <c r="Q26" i="44"/>
  <c r="D26" i="45"/>
  <c r="M26" i="45"/>
  <c r="Q26" i="45"/>
  <c r="D26" i="46"/>
  <c r="I26" i="46"/>
  <c r="M26" i="46"/>
  <c r="Q26" i="46"/>
  <c r="D26" i="47"/>
  <c r="I26" i="47"/>
  <c r="M26" i="47"/>
  <c r="Q26" i="47"/>
  <c r="D26" i="48"/>
  <c r="I26" i="48"/>
  <c r="M26" i="48"/>
  <c r="Q26" i="48"/>
  <c r="D26" i="49"/>
  <c r="I26" i="49"/>
  <c r="M26" i="49"/>
  <c r="R23" i="51"/>
  <c r="D26" i="52"/>
  <c r="H26" i="52"/>
  <c r="L26" i="52"/>
  <c r="P26" i="52"/>
  <c r="R23" i="55"/>
  <c r="R25" i="36"/>
  <c r="R23" i="35"/>
  <c r="D26" i="51"/>
  <c r="D26" i="55"/>
  <c r="N26" i="49"/>
  <c r="R25" i="50"/>
  <c r="F26" i="50"/>
  <c r="J26" i="50"/>
  <c r="N26" i="50"/>
  <c r="R25" i="51"/>
  <c r="F26" i="51"/>
  <c r="J26" i="51"/>
  <c r="N26" i="51"/>
  <c r="R25" i="52"/>
  <c r="F26" i="52"/>
  <c r="J26" i="52"/>
  <c r="N26" i="52"/>
  <c r="R25" i="53"/>
  <c r="F26" i="53"/>
  <c r="J26" i="53"/>
  <c r="N26" i="53"/>
  <c r="R25" i="54"/>
  <c r="F26" i="54"/>
  <c r="J26" i="54"/>
  <c r="N26" i="54"/>
  <c r="R25" i="55"/>
  <c r="S24" i="55" s="1"/>
  <c r="F26" i="55"/>
  <c r="J26" i="55"/>
  <c r="N26" i="55"/>
  <c r="R25" i="56"/>
  <c r="F26" i="56"/>
  <c r="J26" i="56"/>
  <c r="N26" i="56"/>
  <c r="R25" i="57"/>
  <c r="F26" i="57"/>
  <c r="J26" i="57"/>
  <c r="N26" i="57"/>
  <c r="R25" i="22"/>
  <c r="F26" i="22"/>
  <c r="J26" i="22"/>
  <c r="N26" i="22"/>
  <c r="R25" i="23"/>
  <c r="F26" i="23"/>
  <c r="J26" i="23"/>
  <c r="N26" i="23"/>
  <c r="R25" i="24"/>
  <c r="F26" i="24"/>
  <c r="J26" i="24"/>
  <c r="N26" i="24"/>
  <c r="R25" i="25"/>
  <c r="F26" i="25"/>
  <c r="J26" i="25"/>
  <c r="N26" i="25"/>
  <c r="R25" i="26"/>
  <c r="F26" i="26"/>
  <c r="J26" i="26"/>
  <c r="N26" i="26"/>
  <c r="R25" i="27"/>
  <c r="F26" i="27"/>
  <c r="J26" i="27"/>
  <c r="N26" i="27"/>
  <c r="R25" i="28"/>
  <c r="F26" i="28"/>
  <c r="J26" i="28"/>
  <c r="N26" i="28"/>
  <c r="R25" i="29"/>
  <c r="F26" i="29"/>
  <c r="J26" i="29"/>
  <c r="N26" i="29"/>
  <c r="R25" i="30"/>
  <c r="F26" i="30"/>
  <c r="J26" i="30"/>
  <c r="N26" i="30"/>
  <c r="R25" i="31"/>
  <c r="F26" i="31"/>
  <c r="J26" i="31"/>
  <c r="N26" i="31"/>
  <c r="R25" i="32"/>
  <c r="F26" i="32"/>
  <c r="J26" i="32"/>
  <c r="N26" i="32"/>
  <c r="R25" i="33"/>
  <c r="F26" i="33"/>
  <c r="J26" i="33"/>
  <c r="N26" i="33"/>
  <c r="R25" i="16"/>
  <c r="F26" i="16"/>
  <c r="J26" i="16"/>
  <c r="N26" i="16"/>
  <c r="R25" i="17"/>
  <c r="F26" i="17"/>
  <c r="J26" i="17"/>
  <c r="N26" i="17"/>
  <c r="R25" i="18"/>
  <c r="F26" i="18"/>
  <c r="J26" i="18"/>
  <c r="N26" i="18"/>
  <c r="R25" i="19"/>
  <c r="J26" i="19"/>
  <c r="N26" i="19"/>
  <c r="R25" i="20"/>
  <c r="J26" i="20"/>
  <c r="N26" i="20"/>
  <c r="R25" i="21"/>
  <c r="F26" i="21"/>
  <c r="J26" i="21"/>
  <c r="N26" i="21"/>
  <c r="R25" i="1"/>
  <c r="F26" i="1"/>
  <c r="J26" i="1"/>
  <c r="N26" i="1"/>
  <c r="R25" i="7"/>
  <c r="F26" i="7"/>
  <c r="J26" i="7"/>
  <c r="N26" i="7"/>
  <c r="R25" i="8"/>
  <c r="F26" i="8"/>
  <c r="J26" i="8"/>
  <c r="N26" i="8"/>
  <c r="R25" i="9"/>
  <c r="F26" i="9"/>
  <c r="J26" i="9"/>
  <c r="N26" i="9"/>
  <c r="R25" i="11"/>
  <c r="F26" i="11"/>
  <c r="J26" i="11"/>
  <c r="N26" i="11"/>
  <c r="R25" i="10"/>
  <c r="F26" i="10"/>
  <c r="J26" i="10"/>
  <c r="N26" i="10"/>
  <c r="R25" i="58"/>
  <c r="F26" i="58"/>
  <c r="J26" i="58"/>
  <c r="N26" i="58"/>
  <c r="R25" i="59"/>
  <c r="F26" i="59"/>
  <c r="J26" i="59"/>
  <c r="N26" i="59"/>
  <c r="R25" i="60"/>
  <c r="S24" i="60" s="1"/>
  <c r="F26" i="60"/>
  <c r="J26" i="60"/>
  <c r="N26" i="60"/>
  <c r="R25" i="61"/>
  <c r="F26" i="61"/>
  <c r="J26" i="61"/>
  <c r="N26" i="61"/>
  <c r="H26" i="56"/>
  <c r="L26" i="56"/>
  <c r="P26" i="56"/>
  <c r="H26" i="57"/>
  <c r="L26" i="57"/>
  <c r="P26" i="57"/>
  <c r="H26" i="22"/>
  <c r="L26" i="22"/>
  <c r="P26" i="22"/>
  <c r="L26" i="23"/>
  <c r="P26" i="23"/>
  <c r="H26" i="24"/>
  <c r="L26" i="24"/>
  <c r="P26" i="24"/>
  <c r="L26" i="25"/>
  <c r="P26" i="25"/>
  <c r="H26" i="26"/>
  <c r="L26" i="26"/>
  <c r="P26" i="26"/>
  <c r="H26" i="27"/>
  <c r="L26" i="27"/>
  <c r="P26" i="27"/>
  <c r="H26" i="28"/>
  <c r="L26" i="28"/>
  <c r="P26" i="28"/>
  <c r="H26" i="29"/>
  <c r="L26" i="29"/>
  <c r="P26" i="29"/>
  <c r="H26" i="30"/>
  <c r="L26" i="30"/>
  <c r="P26" i="30"/>
  <c r="H26" i="31"/>
  <c r="L26" i="31"/>
  <c r="P26" i="31"/>
  <c r="L26" i="32"/>
  <c r="P26" i="32"/>
  <c r="L26" i="33"/>
  <c r="P26" i="33"/>
  <c r="L26" i="16"/>
  <c r="P26" i="16"/>
  <c r="H26" i="17"/>
  <c r="L26" i="17"/>
  <c r="P26" i="17"/>
  <c r="H26" i="18"/>
  <c r="L26" i="18"/>
  <c r="P26" i="18"/>
  <c r="H26" i="19"/>
  <c r="L26" i="19"/>
  <c r="P26" i="19"/>
  <c r="H26" i="20"/>
  <c r="L26" i="20"/>
  <c r="P26" i="20"/>
  <c r="H26" i="21"/>
  <c r="L26" i="21"/>
  <c r="P26" i="21"/>
  <c r="H26" i="1"/>
  <c r="L26" i="1"/>
  <c r="P26" i="1"/>
  <c r="H26" i="7"/>
  <c r="L26" i="7"/>
  <c r="P26" i="7"/>
  <c r="H26" i="8"/>
  <c r="L26" i="8"/>
  <c r="P26" i="8"/>
  <c r="H26" i="9"/>
  <c r="L26" i="9"/>
  <c r="P26" i="9"/>
  <c r="H26" i="11"/>
  <c r="L26" i="11"/>
  <c r="P26" i="11"/>
  <c r="H26" i="10"/>
  <c r="L26" i="10"/>
  <c r="P26" i="10"/>
  <c r="H26" i="58"/>
  <c r="L26" i="58"/>
  <c r="P26" i="58"/>
  <c r="H26" i="59"/>
  <c r="L26" i="59"/>
  <c r="P26" i="59"/>
  <c r="H26" i="60"/>
  <c r="L26" i="60"/>
  <c r="P26" i="60"/>
  <c r="H26" i="61"/>
  <c r="L26" i="61"/>
  <c r="P26" i="61"/>
  <c r="H26" i="34"/>
  <c r="Q26" i="49"/>
  <c r="I26" i="50"/>
  <c r="M26" i="50"/>
  <c r="Q26" i="50"/>
  <c r="I26" i="51"/>
  <c r="M26" i="51"/>
  <c r="Q26" i="51"/>
  <c r="I26" i="52"/>
  <c r="M26" i="52"/>
  <c r="Q26" i="52"/>
  <c r="I26" i="53"/>
  <c r="M26" i="53"/>
  <c r="Q26" i="53"/>
  <c r="I26" i="54"/>
  <c r="M26" i="54"/>
  <c r="Q26" i="54"/>
  <c r="I26" i="55"/>
  <c r="M26" i="55"/>
  <c r="Q26" i="55"/>
  <c r="D26" i="56"/>
  <c r="M26" i="56"/>
  <c r="Q26" i="56"/>
  <c r="D26" i="57"/>
  <c r="M26" i="57"/>
  <c r="Q26" i="57"/>
  <c r="D26" i="22"/>
  <c r="I26" i="22"/>
  <c r="M26" i="22"/>
  <c r="Q26" i="22"/>
  <c r="D26" i="23"/>
  <c r="I26" i="23"/>
  <c r="M26" i="23"/>
  <c r="Q26" i="23"/>
  <c r="D26" i="24"/>
  <c r="I26" i="24"/>
  <c r="M26" i="24"/>
  <c r="Q26" i="24"/>
  <c r="D26" i="25"/>
  <c r="I26" i="25"/>
  <c r="M26" i="25"/>
  <c r="Q26" i="25"/>
  <c r="D26" i="26"/>
  <c r="I26" i="26"/>
  <c r="M26" i="26"/>
  <c r="Q26" i="26"/>
  <c r="D26" i="27"/>
  <c r="I26" i="27"/>
  <c r="M26" i="27"/>
  <c r="Q26" i="27"/>
  <c r="D26" i="28"/>
  <c r="I26" i="28"/>
  <c r="M26" i="28"/>
  <c r="Q26" i="28"/>
  <c r="D26" i="29"/>
  <c r="I26" i="29"/>
  <c r="M26" i="29"/>
  <c r="Q26" i="29"/>
  <c r="D26" i="30"/>
  <c r="I26" i="30"/>
  <c r="M26" i="30"/>
  <c r="Q26" i="30"/>
  <c r="D26" i="31"/>
  <c r="I26" i="31"/>
  <c r="M26" i="31"/>
  <c r="Q26" i="31"/>
  <c r="D26" i="32"/>
  <c r="I26" i="32"/>
  <c r="M26" i="32"/>
  <c r="Q26" i="32"/>
  <c r="D26" i="33"/>
  <c r="I26" i="33"/>
  <c r="M26" i="33"/>
  <c r="Q26" i="33"/>
  <c r="D26" i="16"/>
  <c r="I26" i="16"/>
  <c r="M26" i="16"/>
  <c r="Q26" i="16"/>
  <c r="D26" i="17"/>
  <c r="I26" i="17"/>
  <c r="M26" i="17"/>
  <c r="Q26" i="17"/>
  <c r="D26" i="18"/>
  <c r="I26" i="18"/>
  <c r="M26" i="18"/>
  <c r="Q26" i="18"/>
  <c r="D26" i="19"/>
  <c r="I26" i="19"/>
  <c r="M26" i="19"/>
  <c r="Q26" i="19"/>
  <c r="D26" i="20"/>
  <c r="I26" i="20"/>
  <c r="M26" i="20"/>
  <c r="Q26" i="20"/>
  <c r="D26" i="21"/>
  <c r="I26" i="21"/>
  <c r="M26" i="21"/>
  <c r="Q26" i="21"/>
  <c r="D26" i="1"/>
  <c r="I26" i="1"/>
  <c r="M26" i="1"/>
  <c r="Q26" i="1"/>
  <c r="D26" i="7"/>
  <c r="I26" i="7"/>
  <c r="M26" i="7"/>
  <c r="Q26" i="7"/>
  <c r="D26" i="8"/>
  <c r="I26" i="8"/>
  <c r="M26" i="8"/>
  <c r="Q26" i="8"/>
  <c r="D26" i="9"/>
  <c r="I26" i="9"/>
  <c r="M26" i="9"/>
  <c r="Q26" i="9"/>
  <c r="D26" i="11"/>
  <c r="I26" i="11"/>
  <c r="M26" i="11"/>
  <c r="Q26" i="11"/>
  <c r="D26" i="10"/>
  <c r="I26" i="10"/>
  <c r="M26" i="10"/>
  <c r="Q26" i="10"/>
  <c r="D26" i="58"/>
  <c r="I26" i="58"/>
  <c r="M26" i="58"/>
  <c r="Q26" i="58"/>
  <c r="D26" i="59"/>
  <c r="M26" i="59"/>
  <c r="Q26" i="59"/>
  <c r="D26" i="60"/>
  <c r="I26" i="60"/>
  <c r="M26" i="60"/>
  <c r="Q26" i="60"/>
  <c r="D26" i="61"/>
  <c r="I26" i="61"/>
  <c r="M26" i="61"/>
  <c r="Q26" i="61"/>
  <c r="E26" i="35"/>
  <c r="F26" i="37"/>
  <c r="H26" i="38"/>
  <c r="F26" i="39"/>
  <c r="E26" i="47"/>
  <c r="E26" i="52"/>
  <c r="E26" i="53"/>
  <c r="H26" i="23"/>
  <c r="H26" i="25"/>
  <c r="I26" i="59"/>
  <c r="E26" i="44"/>
  <c r="I26" i="45"/>
  <c r="F26" i="49"/>
  <c r="I26" i="56"/>
  <c r="I26" i="57"/>
  <c r="H26" i="32"/>
  <c r="H26" i="33"/>
  <c r="H26" i="16"/>
  <c r="F26" i="19"/>
  <c r="F26" i="20"/>
  <c r="G26" i="58"/>
  <c r="S19" i="61" l="1"/>
  <c r="S18" i="61"/>
  <c r="S15" i="18"/>
  <c r="S17" i="18"/>
  <c r="S14" i="61"/>
  <c r="S16" i="61"/>
  <c r="S10" i="18"/>
  <c r="S11" i="18"/>
  <c r="S10" i="61"/>
  <c r="S11" i="61"/>
  <c r="S13" i="61" s="1"/>
  <c r="S14" i="60"/>
  <c r="S16" i="60"/>
  <c r="S14" i="34"/>
  <c r="S18" i="34"/>
  <c r="R28" i="34"/>
  <c r="S17" i="34"/>
  <c r="S15" i="34"/>
  <c r="H9" i="34"/>
  <c r="R28" i="56"/>
  <c r="R28" i="45"/>
  <c r="R28" i="44"/>
  <c r="R28" i="43"/>
  <c r="R28" i="42"/>
  <c r="R28" i="41"/>
  <c r="R28" i="40"/>
  <c r="R28" i="39"/>
  <c r="R28" i="38"/>
  <c r="R28" i="37"/>
  <c r="R28" i="35"/>
  <c r="R28" i="57"/>
  <c r="R28" i="52"/>
  <c r="R28" i="49"/>
  <c r="R28" i="48"/>
  <c r="R28" i="47"/>
  <c r="R28" i="46"/>
  <c r="R28" i="36"/>
  <c r="R28" i="54"/>
  <c r="R28" i="61"/>
  <c r="R28" i="60"/>
  <c r="R28" i="59"/>
  <c r="R28" i="58"/>
  <c r="R28" i="10"/>
  <c r="R28" i="11"/>
  <c r="R28" i="9"/>
  <c r="R28" i="8"/>
  <c r="R28" i="7"/>
  <c r="R28" i="1"/>
  <c r="R28" i="21"/>
  <c r="R28" i="20"/>
  <c r="R28" i="19"/>
  <c r="R28" i="18"/>
  <c r="R28" i="17"/>
  <c r="R28" i="16"/>
  <c r="R28" i="33"/>
  <c r="R28" i="32"/>
  <c r="R28" i="31"/>
  <c r="R28" i="30"/>
  <c r="R28" i="29"/>
  <c r="R28" i="28"/>
  <c r="R28" i="27"/>
  <c r="R28" i="26"/>
  <c r="R28" i="25"/>
  <c r="R28" i="24"/>
  <c r="R28" i="23"/>
  <c r="R28" i="22"/>
  <c r="R28" i="51"/>
  <c r="R28" i="53"/>
  <c r="R28" i="50"/>
  <c r="S15" i="55"/>
  <c r="S16" i="55"/>
  <c r="R28" i="55"/>
  <c r="S24" i="34"/>
  <c r="S25" i="34" s="1"/>
  <c r="S10" i="34"/>
  <c r="S11" i="35"/>
  <c r="S18" i="35"/>
  <c r="S25" i="36"/>
  <c r="S23" i="55"/>
  <c r="S25" i="35"/>
  <c r="S23" i="53"/>
  <c r="S23" i="45"/>
  <c r="S23" i="40"/>
  <c r="S13" i="28"/>
  <c r="S13" i="53"/>
  <c r="S13" i="56"/>
  <c r="S23" i="59"/>
  <c r="S23" i="21"/>
  <c r="S23" i="60"/>
  <c r="S23" i="58"/>
  <c r="S23" i="20"/>
  <c r="S13" i="49"/>
  <c r="S23" i="31"/>
  <c r="S13" i="57"/>
  <c r="S25" i="41"/>
  <c r="S23" i="30"/>
  <c r="S25" i="42"/>
  <c r="S13" i="38"/>
  <c r="S25" i="19"/>
  <c r="S25" i="18"/>
  <c r="S25" i="17"/>
  <c r="S25" i="16"/>
  <c r="S25" i="33"/>
  <c r="S25" i="32"/>
  <c r="S25" i="31"/>
  <c r="S25" i="30"/>
  <c r="S25" i="29"/>
  <c r="S25" i="28"/>
  <c r="S25" i="27"/>
  <c r="S25" i="26"/>
  <c r="S25" i="25"/>
  <c r="S25" i="24"/>
  <c r="S25" i="23"/>
  <c r="S25" i="22"/>
  <c r="S25" i="57"/>
  <c r="S25" i="56"/>
  <c r="S25" i="55"/>
  <c r="S25" i="54"/>
  <c r="S25" i="53"/>
  <c r="S25" i="52"/>
  <c r="S25" i="51"/>
  <c r="S25" i="50"/>
  <c r="S13" i="31"/>
  <c r="S13" i="60"/>
  <c r="S23" i="49"/>
  <c r="S23" i="44"/>
  <c r="S23" i="43"/>
  <c r="S23" i="39"/>
  <c r="S13" i="8"/>
  <c r="S13" i="43"/>
  <c r="S23" i="10"/>
  <c r="S23" i="19"/>
  <c r="S23" i="11"/>
  <c r="S23" i="18"/>
  <c r="S23" i="29"/>
  <c r="S25" i="47"/>
  <c r="S25" i="39"/>
  <c r="S23" i="56"/>
  <c r="S25" i="48"/>
  <c r="S25" i="40"/>
  <c r="S25" i="20"/>
  <c r="S13" i="21"/>
  <c r="S23" i="51"/>
  <c r="S23" i="48"/>
  <c r="S23" i="42"/>
  <c r="S23" i="38"/>
  <c r="S23" i="9"/>
  <c r="S23" i="8"/>
  <c r="S23" i="17"/>
  <c r="S23" i="27"/>
  <c r="S23" i="23"/>
  <c r="S23" i="57"/>
  <c r="S25" i="49"/>
  <c r="S25" i="43"/>
  <c r="S25" i="37"/>
  <c r="S23" i="26"/>
  <c r="S23" i="24"/>
  <c r="S23" i="22"/>
  <c r="S23" i="52"/>
  <c r="S25" i="46"/>
  <c r="S25" i="38"/>
  <c r="S25" i="61"/>
  <c r="S25" i="60"/>
  <c r="S25" i="59"/>
  <c r="S25" i="58"/>
  <c r="S25" i="10"/>
  <c r="S25" i="11"/>
  <c r="S25" i="9"/>
  <c r="S25" i="8"/>
  <c r="S25" i="7"/>
  <c r="S25" i="1"/>
  <c r="S25" i="21"/>
  <c r="S23" i="35"/>
  <c r="S23" i="47"/>
  <c r="S23" i="46"/>
  <c r="S23" i="41"/>
  <c r="S23" i="37"/>
  <c r="S23" i="36"/>
  <c r="S23" i="61"/>
  <c r="S23" i="7"/>
  <c r="S13" i="52"/>
  <c r="S23" i="1"/>
  <c r="S23" i="54"/>
  <c r="S23" i="50"/>
  <c r="S23" i="33"/>
  <c r="S23" i="25"/>
  <c r="S25" i="45"/>
  <c r="S23" i="16"/>
  <c r="S23" i="32"/>
  <c r="S23" i="28"/>
  <c r="S13" i="20"/>
  <c r="S25" i="44"/>
  <c r="S12" i="34"/>
  <c r="S19" i="34"/>
  <c r="S16" i="34"/>
  <c r="S22" i="34"/>
  <c r="S23" i="34" s="1"/>
  <c r="S20" i="31"/>
  <c r="S20" i="29"/>
  <c r="S20" i="26"/>
  <c r="S20" i="55"/>
  <c r="S20" i="33"/>
  <c r="S20" i="52"/>
  <c r="S20" i="49"/>
  <c r="S20" i="48"/>
  <c r="S20" i="47"/>
  <c r="S20" i="46"/>
  <c r="S20" i="45"/>
  <c r="S20" i="44"/>
  <c r="S20" i="43"/>
  <c r="S20" i="42"/>
  <c r="S20" i="41"/>
  <c r="S20" i="40"/>
  <c r="S20" i="39"/>
  <c r="S20" i="50"/>
  <c r="S20" i="32"/>
  <c r="S20" i="30"/>
  <c r="S20" i="27"/>
  <c r="S20" i="38"/>
  <c r="S20" i="16"/>
  <c r="S20" i="23"/>
  <c r="S20" i="22"/>
  <c r="S20" i="57"/>
  <c r="S20" i="56"/>
  <c r="S20" i="51"/>
  <c r="S20" i="53"/>
  <c r="S20" i="28"/>
  <c r="S20" i="37"/>
  <c r="S20" i="61"/>
  <c r="S20" i="60"/>
  <c r="S20" i="59"/>
  <c r="S20" i="58"/>
  <c r="S20" i="10"/>
  <c r="S20" i="11"/>
  <c r="S20" i="9"/>
  <c r="S20" i="8"/>
  <c r="S20" i="7"/>
  <c r="S20" i="1"/>
  <c r="S20" i="21"/>
  <c r="S20" i="20"/>
  <c r="S20" i="19"/>
  <c r="S20" i="18"/>
  <c r="S20" i="17"/>
  <c r="S20" i="25"/>
  <c r="S20" i="24"/>
  <c r="S20" i="36"/>
  <c r="S20" i="54"/>
  <c r="S20" i="35"/>
  <c r="S13" i="32"/>
  <c r="S13" i="16"/>
  <c r="S13" i="24"/>
  <c r="S13" i="35"/>
  <c r="S13" i="46"/>
  <c r="S13" i="48"/>
  <c r="S13" i="58"/>
  <c r="S13" i="39"/>
  <c r="S13" i="26"/>
  <c r="S13" i="11"/>
  <c r="S13" i="51"/>
  <c r="S13" i="27"/>
  <c r="S13" i="44"/>
  <c r="S13" i="25"/>
  <c r="S13" i="30"/>
  <c r="S13" i="45"/>
  <c r="S13" i="19"/>
  <c r="S13" i="55"/>
  <c r="S13" i="23"/>
  <c r="S13" i="9"/>
  <c r="S13" i="37"/>
  <c r="S13" i="40"/>
  <c r="S13" i="22"/>
  <c r="S13" i="54"/>
  <c r="S13" i="41"/>
  <c r="S13" i="47"/>
  <c r="S13" i="42"/>
  <c r="S13" i="10"/>
  <c r="S13" i="7"/>
  <c r="S13" i="50"/>
  <c r="S13" i="33"/>
  <c r="S13" i="18"/>
  <c r="S13" i="1"/>
  <c r="S13" i="29"/>
  <c r="S13" i="59"/>
  <c r="S13" i="36"/>
  <c r="S13" i="17"/>
  <c r="S11" i="34"/>
  <c r="R26" i="33"/>
  <c r="R26" i="61"/>
  <c r="R26" i="60"/>
  <c r="R26" i="59"/>
  <c r="R26" i="58"/>
  <c r="R26" i="10"/>
  <c r="R26" i="11"/>
  <c r="R26" i="9"/>
  <c r="R26" i="8"/>
  <c r="R26" i="7"/>
  <c r="R26" i="1"/>
  <c r="R26" i="21"/>
  <c r="R26" i="20"/>
  <c r="R26" i="36"/>
  <c r="R26" i="44"/>
  <c r="R26" i="39"/>
  <c r="R26" i="48"/>
  <c r="R26" i="42"/>
  <c r="R26" i="34"/>
  <c r="R26" i="38"/>
  <c r="R26" i="37"/>
  <c r="R26" i="49"/>
  <c r="R26" i="47"/>
  <c r="R26" i="46"/>
  <c r="R26" i="45"/>
  <c r="R26" i="43"/>
  <c r="R26" i="41"/>
  <c r="R26" i="40"/>
  <c r="R26" i="23"/>
  <c r="R26" i="22"/>
  <c r="R26" i="57"/>
  <c r="R26" i="56"/>
  <c r="R26" i="25"/>
  <c r="R26" i="24"/>
  <c r="R26" i="32"/>
  <c r="R26" i="31"/>
  <c r="R26" i="30"/>
  <c r="R26" i="29"/>
  <c r="R26" i="28"/>
  <c r="R26" i="27"/>
  <c r="R26" i="26"/>
  <c r="R26" i="16"/>
  <c r="R26" i="51"/>
  <c r="R26" i="52"/>
  <c r="R26" i="19"/>
  <c r="R26" i="18"/>
  <c r="R26" i="17"/>
  <c r="R26" i="55"/>
  <c r="R26" i="53"/>
  <c r="R26" i="50"/>
  <c r="R26" i="54"/>
  <c r="R26" i="35"/>
  <c r="AG30" i="63"/>
  <c r="G30" i="63"/>
  <c r="Q30" i="63"/>
  <c r="AV30" i="63"/>
  <c r="R30" i="63"/>
  <c r="V30" i="63"/>
  <c r="AY30" i="63"/>
  <c r="X30" i="63"/>
  <c r="AP30" i="63"/>
  <c r="BA30" i="63"/>
  <c r="BB30" i="63"/>
  <c r="Y30" i="63"/>
  <c r="AQ30" i="63"/>
  <c r="I30" i="63"/>
  <c r="AZ30" i="63"/>
  <c r="AI30" i="63"/>
  <c r="AD30" i="63"/>
  <c r="AE30" i="63"/>
  <c r="T30" i="63"/>
  <c r="J30" i="63"/>
  <c r="AM30" i="63"/>
  <c r="AX30" i="63"/>
  <c r="Z30" i="63"/>
  <c r="AO30" i="63"/>
  <c r="AS30" i="63"/>
  <c r="H30" i="63"/>
  <c r="O30" i="63"/>
  <c r="L30" i="63"/>
  <c r="AN30" i="63"/>
  <c r="E30" i="63"/>
  <c r="AW30" i="63"/>
  <c r="S30" i="63"/>
  <c r="AB30" i="63"/>
  <c r="BC30" i="63"/>
  <c r="AL30" i="63"/>
  <c r="D30" i="63"/>
  <c r="W30" i="63"/>
  <c r="AJ30" i="63"/>
  <c r="AA30" i="63"/>
  <c r="M30" i="63"/>
  <c r="K30" i="63"/>
  <c r="AK30" i="63"/>
  <c r="AT30" i="63"/>
  <c r="AF30" i="63"/>
  <c r="AU30" i="63"/>
  <c r="N30" i="63"/>
  <c r="AC30" i="63"/>
  <c r="F30" i="63"/>
  <c r="P30" i="63"/>
  <c r="AH30" i="63"/>
  <c r="AR30" i="63"/>
  <c r="U30" i="63"/>
  <c r="D29" i="65" l="1"/>
  <c r="H8" i="34"/>
  <c r="J9" i="34"/>
  <c r="V25" i="63"/>
  <c r="AJ15" i="63"/>
  <c r="AC25" i="63"/>
  <c r="Q15" i="63"/>
  <c r="AT27" i="63"/>
  <c r="R27" i="63"/>
  <c r="Y27" i="63"/>
  <c r="AE15" i="63"/>
  <c r="AE27" i="63"/>
  <c r="AE22" i="63"/>
  <c r="M27" i="63"/>
  <c r="N22" i="63"/>
  <c r="AQ27" i="63"/>
  <c r="AW27" i="63"/>
  <c r="O25" i="63"/>
  <c r="BC27" i="63"/>
  <c r="AX15" i="63"/>
  <c r="K27" i="63"/>
  <c r="AR22" i="63"/>
  <c r="AU15" i="63"/>
  <c r="AJ27" i="63"/>
  <c r="AX27" i="63"/>
  <c r="Z15" i="63"/>
  <c r="AU27" i="63"/>
  <c r="BC25" i="63"/>
  <c r="J27" i="63"/>
  <c r="AM25" i="63"/>
  <c r="W22" i="63"/>
  <c r="AQ25" i="63"/>
  <c r="AN25" i="63"/>
  <c r="S25" i="63"/>
  <c r="AF25" i="63"/>
  <c r="AZ27" i="63"/>
  <c r="AO15" i="63"/>
  <c r="AY22" i="63"/>
  <c r="N27" i="63"/>
  <c r="L27" i="63"/>
  <c r="AN27" i="63"/>
  <c r="AG25" i="63"/>
  <c r="AQ15" i="63"/>
  <c r="Q25" i="63"/>
  <c r="AK27" i="63"/>
  <c r="Z22" i="63"/>
  <c r="BB27" i="63"/>
  <c r="AY25" i="63"/>
  <c r="AM15" i="63"/>
  <c r="U15" i="63"/>
  <c r="AK22" i="63"/>
  <c r="BB25" i="63"/>
  <c r="F27" i="63"/>
  <c r="AU25" i="63"/>
  <c r="AM27" i="63"/>
  <c r="L15" i="63"/>
  <c r="J22" i="63"/>
  <c r="BB15" i="63"/>
  <c r="T22" i="63"/>
  <c r="R15" i="63"/>
  <c r="BC15" i="63"/>
  <c r="I22" i="63"/>
  <c r="AS27" i="63"/>
  <c r="AV25" i="63"/>
  <c r="M22" i="63"/>
  <c r="AJ25" i="63"/>
  <c r="AN15" i="63"/>
  <c r="AV15" i="63"/>
  <c r="U22" i="63"/>
  <c r="R22" i="63"/>
  <c r="AQ22" i="63"/>
  <c r="O22" i="63"/>
  <c r="L25" i="63"/>
  <c r="I15" i="63"/>
  <c r="AA15" i="63"/>
  <c r="X25" i="63"/>
  <c r="H27" i="63"/>
  <c r="AP27" i="63"/>
  <c r="AE25" i="63"/>
  <c r="AW22" i="63"/>
  <c r="Q27" i="63"/>
  <c r="X27" i="63"/>
  <c r="AL22" i="63"/>
  <c r="K22" i="63"/>
  <c r="W27" i="63"/>
  <c r="AH22" i="63"/>
  <c r="R25" i="63"/>
  <c r="AO25" i="63"/>
  <c r="S22" i="63"/>
  <c r="AH15" i="63"/>
  <c r="BB22" i="63"/>
  <c r="AY27" i="63"/>
  <c r="BC22" i="63"/>
  <c r="K15" i="63"/>
  <c r="Y25" i="63"/>
  <c r="AR27" i="63"/>
  <c r="Y15" i="63"/>
  <c r="AK15" i="63"/>
  <c r="AW25" i="63"/>
  <c r="K25" i="63"/>
  <c r="F15" i="63"/>
  <c r="U27" i="63"/>
  <c r="U25" i="63"/>
  <c r="N25" i="63"/>
  <c r="AB27" i="63"/>
  <c r="AX25" i="63"/>
  <c r="G27" i="63"/>
  <c r="O15" i="63"/>
  <c r="BD23" i="63"/>
  <c r="AA25" i="63"/>
  <c r="BA25" i="63"/>
  <c r="AI27" i="63"/>
  <c r="H22" i="63"/>
  <c r="AS22" i="63"/>
  <c r="X15" i="63"/>
  <c r="AX22" i="63"/>
  <c r="AT15" i="63"/>
  <c r="AB22" i="63"/>
  <c r="H25" i="63"/>
  <c r="N15" i="63"/>
  <c r="AG22" i="63"/>
  <c r="W25" i="63"/>
  <c r="AP22" i="63"/>
  <c r="Z27" i="63"/>
  <c r="AU22" i="63"/>
  <c r="AI25" i="63"/>
  <c r="AF27" i="63"/>
  <c r="AT22" i="63"/>
  <c r="V27" i="63"/>
  <c r="BA22" i="63"/>
  <c r="J25" i="63"/>
  <c r="AA27" i="63"/>
  <c r="AD15" i="63"/>
  <c r="BA27" i="63"/>
  <c r="I27" i="63"/>
  <c r="AV22" i="63"/>
  <c r="AS25" i="63"/>
  <c r="AG15" i="63"/>
  <c r="AI22" i="63"/>
  <c r="L22" i="63"/>
  <c r="AK25" i="63"/>
  <c r="AV27" i="63"/>
  <c r="AZ15" i="63"/>
  <c r="AG27" i="63"/>
  <c r="H15" i="63"/>
  <c r="S15" i="63"/>
  <c r="S27" i="63"/>
  <c r="AY15" i="63"/>
  <c r="AT25" i="63"/>
  <c r="AS15" i="63"/>
  <c r="F22" i="63"/>
  <c r="AF22" i="63"/>
  <c r="AN22" i="63"/>
  <c r="J15" i="63"/>
  <c r="F25" i="63"/>
  <c r="AB15" i="63"/>
  <c r="AF15" i="63"/>
  <c r="BA15" i="63"/>
  <c r="AL15" i="63"/>
  <c r="AO27" i="63"/>
  <c r="P22" i="63"/>
  <c r="P25" i="63"/>
  <c r="AB25" i="63"/>
  <c r="AZ25" i="63"/>
  <c r="AR25" i="63"/>
  <c r="P15" i="63"/>
  <c r="Y22" i="63"/>
  <c r="AD22" i="63"/>
  <c r="AC22" i="63"/>
  <c r="I25" i="63"/>
  <c r="G25" i="63"/>
  <c r="G22" i="63"/>
  <c r="T15" i="63"/>
  <c r="AJ22" i="63"/>
  <c r="X22" i="63"/>
  <c r="O27" i="63"/>
  <c r="Q22" i="63"/>
  <c r="AO22" i="63"/>
  <c r="V22" i="63"/>
  <c r="V15" i="63"/>
  <c r="AM22" i="63"/>
  <c r="M25" i="63"/>
  <c r="AW15" i="63"/>
  <c r="AI15" i="63"/>
  <c r="M15" i="63"/>
  <c r="AA22" i="63"/>
  <c r="AP15" i="63"/>
  <c r="AZ22" i="63"/>
  <c r="G15" i="63"/>
  <c r="AP25" i="63"/>
  <c r="AC15" i="63"/>
  <c r="P27" i="63"/>
  <c r="AC27" i="63"/>
  <c r="AR15" i="63"/>
  <c r="W15" i="63"/>
  <c r="BD30" i="63"/>
  <c r="S13" i="34"/>
  <c r="S20" i="34"/>
  <c r="J8" i="34" l="1"/>
  <c r="L9" i="34"/>
  <c r="T25" i="63"/>
  <c r="AH25" i="63"/>
  <c r="AD25" i="63"/>
  <c r="AL25" i="63"/>
  <c r="Z25" i="63"/>
  <c r="AL27" i="63"/>
  <c r="T27" i="63"/>
  <c r="AH27" i="63"/>
  <c r="AD27" i="63"/>
  <c r="M28" i="63"/>
  <c r="F18" i="65"/>
  <c r="O17" i="65"/>
  <c r="F16" i="65"/>
  <c r="P12" i="65"/>
  <c r="H15" i="65"/>
  <c r="D16" i="65"/>
  <c r="BD17" i="63"/>
  <c r="E20" i="65"/>
  <c r="N23" i="65"/>
  <c r="J15" i="65"/>
  <c r="H11" i="65"/>
  <c r="I25" i="65"/>
  <c r="J18" i="65"/>
  <c r="I17" i="65"/>
  <c r="L12" i="65"/>
  <c r="O12" i="65"/>
  <c r="E13" i="65"/>
  <c r="G19" i="65"/>
  <c r="K17" i="65"/>
  <c r="O23" i="65"/>
  <c r="O11" i="65"/>
  <c r="H12" i="65"/>
  <c r="D9" i="65"/>
  <c r="H6" i="65" s="1"/>
  <c r="N20" i="65"/>
  <c r="N25" i="65"/>
  <c r="I15" i="65"/>
  <c r="E12" i="65"/>
  <c r="BD26" i="63"/>
  <c r="D25" i="65"/>
  <c r="G17" i="65"/>
  <c r="O15" i="65"/>
  <c r="O18" i="65"/>
  <c r="F22" i="65"/>
  <c r="G15" i="65"/>
  <c r="H19" i="65"/>
  <c r="F11" i="65"/>
  <c r="O13" i="65"/>
  <c r="M20" i="65"/>
  <c r="E15" i="65"/>
  <c r="I29" i="65"/>
  <c r="J19" i="65"/>
  <c r="K19" i="65"/>
  <c r="D25" i="63"/>
  <c r="D22" i="65"/>
  <c r="J11" i="65"/>
  <c r="H25" i="65"/>
  <c r="F25" i="65"/>
  <c r="F23" i="65"/>
  <c r="D23" i="65"/>
  <c r="BD24" i="63"/>
  <c r="D13" i="65"/>
  <c r="BD14" i="63"/>
  <c r="K22" i="65"/>
  <c r="E25" i="63"/>
  <c r="N12" i="65"/>
  <c r="H18" i="65"/>
  <c r="P22" i="65"/>
  <c r="E15" i="63"/>
  <c r="J23" i="65"/>
  <c r="O19" i="65"/>
  <c r="O16" i="65"/>
  <c r="O20" i="65"/>
  <c r="H17" i="65"/>
  <c r="G12" i="65"/>
  <c r="J12" i="65"/>
  <c r="E25" i="65"/>
  <c r="BD20" i="63"/>
  <c r="D19" i="65"/>
  <c r="M18" i="65"/>
  <c r="G22" i="65"/>
  <c r="G25" i="65"/>
  <c r="F17" i="65"/>
  <c r="G23" i="65"/>
  <c r="H22" i="65"/>
  <c r="E18" i="65"/>
  <c r="P19" i="65"/>
  <c r="E11" i="65"/>
  <c r="I11" i="65"/>
  <c r="G18" i="65"/>
  <c r="O22" i="65"/>
  <c r="E19" i="65"/>
  <c r="I13" i="65"/>
  <c r="M11" i="65"/>
  <c r="E17" i="65"/>
  <c r="F12" i="65"/>
  <c r="P11" i="65"/>
  <c r="K23" i="65"/>
  <c r="K18" i="65"/>
  <c r="I20" i="65"/>
  <c r="D12" i="65"/>
  <c r="BD13" i="63"/>
  <c r="L23" i="65"/>
  <c r="D15" i="63"/>
  <c r="F15" i="65"/>
  <c r="K20" i="65"/>
  <c r="D27" i="63"/>
  <c r="N11" i="65"/>
  <c r="H16" i="65"/>
  <c r="G16" i="65"/>
  <c r="J20" i="65"/>
  <c r="E16" i="65"/>
  <c r="F19" i="65"/>
  <c r="M19" i="65"/>
  <c r="F13" i="65"/>
  <c r="G11" i="65"/>
  <c r="F20" i="65"/>
  <c r="M12" i="65"/>
  <c r="M17" i="65"/>
  <c r="D15" i="65"/>
  <c r="BD16" i="63"/>
  <c r="D22" i="63"/>
  <c r="I18" i="65"/>
  <c r="L19" i="65"/>
  <c r="N22" i="65"/>
  <c r="D18" i="65"/>
  <c r="BD19" i="63"/>
  <c r="P16" i="65"/>
  <c r="G20" i="65"/>
  <c r="M29" i="65"/>
  <c r="H13" i="65"/>
  <c r="J25" i="65"/>
  <c r="E22" i="63"/>
  <c r="P20" i="65"/>
  <c r="I19" i="65"/>
  <c r="L25" i="65"/>
  <c r="F29" i="65"/>
  <c r="N16" i="65"/>
  <c r="L11" i="65"/>
  <c r="P25" i="65"/>
  <c r="J17" i="65"/>
  <c r="BD18" i="63"/>
  <c r="D17" i="65"/>
  <c r="I16" i="65"/>
  <c r="N29" i="65"/>
  <c r="N17" i="65"/>
  <c r="D20" i="65"/>
  <c r="BD21" i="63"/>
  <c r="L15" i="65"/>
  <c r="M22" i="65"/>
  <c r="N19" i="65"/>
  <c r="M23" i="65"/>
  <c r="K25" i="65"/>
  <c r="L22" i="65"/>
  <c r="P15" i="65"/>
  <c r="J29" i="65"/>
  <c r="P18" i="65"/>
  <c r="H23" i="65"/>
  <c r="M13" i="65"/>
  <c r="N13" i="65"/>
  <c r="P17" i="65"/>
  <c r="K16" i="65"/>
  <c r="M25" i="65"/>
  <c r="I22" i="65"/>
  <c r="K29" i="65"/>
  <c r="L29" i="65"/>
  <c r="L17" i="65"/>
  <c r="E23" i="65"/>
  <c r="M16" i="65"/>
  <c r="K11" i="65"/>
  <c r="K13" i="65"/>
  <c r="H20" i="65"/>
  <c r="K15" i="65"/>
  <c r="G29" i="65"/>
  <c r="M15" i="65"/>
  <c r="H29" i="65"/>
  <c r="E22" i="65"/>
  <c r="J13" i="65"/>
  <c r="L20" i="65"/>
  <c r="G13" i="65"/>
  <c r="L13" i="65"/>
  <c r="J22" i="65"/>
  <c r="O25" i="65"/>
  <c r="N18" i="65"/>
  <c r="N15" i="65"/>
  <c r="O29" i="65"/>
  <c r="P29" i="65"/>
  <c r="I23" i="65"/>
  <c r="I12" i="65"/>
  <c r="K12" i="65"/>
  <c r="P23" i="65"/>
  <c r="E29" i="65"/>
  <c r="L16" i="65"/>
  <c r="L18" i="65"/>
  <c r="P13" i="65"/>
  <c r="J16" i="65"/>
  <c r="D21" i="65" l="1"/>
  <c r="N9" i="34"/>
  <c r="L8" i="34"/>
  <c r="D28" i="63"/>
  <c r="H28" i="63"/>
  <c r="X28" i="63"/>
  <c r="I26" i="65"/>
  <c r="AB28" i="63"/>
  <c r="AY28" i="63"/>
  <c r="E26" i="65"/>
  <c r="AC28" i="63"/>
  <c r="E14" i="65"/>
  <c r="K28" i="63"/>
  <c r="AH28" i="63"/>
  <c r="J14" i="65"/>
  <c r="Y28" i="63"/>
  <c r="U28" i="63"/>
  <c r="K26" i="65"/>
  <c r="AP28" i="63"/>
  <c r="AT28" i="63"/>
  <c r="Z28" i="63"/>
  <c r="J28" i="63"/>
  <c r="J26" i="65"/>
  <c r="BC28" i="63"/>
  <c r="H26" i="65"/>
  <c r="AM28" i="63"/>
  <c r="N26" i="65"/>
  <c r="P28" i="63"/>
  <c r="N28" i="63"/>
  <c r="BB28" i="63"/>
  <c r="AX28" i="63"/>
  <c r="P24" i="65"/>
  <c r="L26" i="65"/>
  <c r="R28" i="63"/>
  <c r="AQ28" i="63"/>
  <c r="M21" i="65"/>
  <c r="Q20" i="65"/>
  <c r="AI28" i="63"/>
  <c r="E28" i="63"/>
  <c r="I21" i="65"/>
  <c r="Q28" i="63"/>
  <c r="F21" i="65"/>
  <c r="G28" i="63"/>
  <c r="AU28" i="63"/>
  <c r="M14" i="65"/>
  <c r="AN28" i="63"/>
  <c r="L14" i="65"/>
  <c r="L24" i="65"/>
  <c r="E24" i="65"/>
  <c r="AF28" i="63"/>
  <c r="AO28" i="63"/>
  <c r="L21" i="65"/>
  <c r="P26" i="65"/>
  <c r="P14" i="65"/>
  <c r="F24" i="65"/>
  <c r="E21" i="65"/>
  <c r="Q16" i="65"/>
  <c r="AD28" i="63"/>
  <c r="M24" i="65"/>
  <c r="O24" i="65"/>
  <c r="W28" i="63"/>
  <c r="Q29" i="65"/>
  <c r="I24" i="65"/>
  <c r="J24" i="65"/>
  <c r="N21" i="65"/>
  <c r="K21" i="65"/>
  <c r="K14" i="65"/>
  <c r="AK28" i="63"/>
  <c r="AZ28" i="63"/>
  <c r="P21" i="65"/>
  <c r="AJ28" i="63"/>
  <c r="M26" i="65"/>
  <c r="N24" i="65"/>
  <c r="BD22" i="63"/>
  <c r="BE16" i="63" s="1"/>
  <c r="L28" i="63"/>
  <c r="Q17" i="65"/>
  <c r="I14" i="65"/>
  <c r="BD15" i="63"/>
  <c r="BE12" i="63" s="1"/>
  <c r="AS28" i="63"/>
  <c r="Q18" i="65"/>
  <c r="Q19" i="65"/>
  <c r="V28" i="63"/>
  <c r="H24" i="65"/>
  <c r="N14" i="65"/>
  <c r="K24" i="65"/>
  <c r="G26" i="65"/>
  <c r="Q23" i="65"/>
  <c r="Q25" i="65"/>
  <c r="BA28" i="63"/>
  <c r="D24" i="65"/>
  <c r="G21" i="65"/>
  <c r="O21" i="65"/>
  <c r="AW28" i="63"/>
  <c r="O14" i="65"/>
  <c r="H21" i="65"/>
  <c r="BD25" i="63"/>
  <c r="BE23" i="63" s="1"/>
  <c r="D26" i="65"/>
  <c r="T28" i="63"/>
  <c r="S28" i="63"/>
  <c r="O28" i="63"/>
  <c r="AR28" i="63"/>
  <c r="Q13" i="65"/>
  <c r="AE28" i="63"/>
  <c r="Q12" i="65"/>
  <c r="AA28" i="63"/>
  <c r="BD27" i="63"/>
  <c r="BE26" i="63" s="1"/>
  <c r="Q11" i="65"/>
  <c r="AL28" i="63"/>
  <c r="O26" i="65"/>
  <c r="G24" i="65"/>
  <c r="AG28" i="63"/>
  <c r="Q15" i="65"/>
  <c r="F14" i="65"/>
  <c r="F26" i="65"/>
  <c r="AV28" i="63"/>
  <c r="H14" i="65"/>
  <c r="J21" i="65"/>
  <c r="I28" i="63"/>
  <c r="F28" i="63"/>
  <c r="D14" i="65"/>
  <c r="G14" i="65"/>
  <c r="Q22" i="65"/>
  <c r="P9" i="34" l="1"/>
  <c r="N8" i="34"/>
  <c r="BE24" i="63"/>
  <c r="H27" i="65"/>
  <c r="N27" i="65"/>
  <c r="E27" i="65"/>
  <c r="P27" i="65"/>
  <c r="L27" i="65"/>
  <c r="I27" i="65"/>
  <c r="D27" i="65"/>
  <c r="J27" i="65"/>
  <c r="M27" i="65"/>
  <c r="O27" i="65"/>
  <c r="Q14" i="65"/>
  <c r="R11" i="65" s="1"/>
  <c r="K27" i="65"/>
  <c r="BE19" i="63"/>
  <c r="Q26" i="65"/>
  <c r="R25" i="65" s="1"/>
  <c r="Q21" i="65"/>
  <c r="BE18" i="63"/>
  <c r="G27" i="65"/>
  <c r="F27" i="65"/>
  <c r="BE20" i="63"/>
  <c r="Q24" i="65"/>
  <c r="R23" i="65" s="1"/>
  <c r="BE21" i="63"/>
  <c r="BE14" i="63"/>
  <c r="BD28" i="63"/>
  <c r="BE17" i="63"/>
  <c r="BE13" i="63"/>
  <c r="BF28" i="63" l="1"/>
  <c r="BF12" i="63"/>
  <c r="P8" i="34"/>
  <c r="G1" i="34"/>
  <c r="BF25" i="63"/>
  <c r="BF23" i="63"/>
  <c r="BE27" i="63"/>
  <c r="BE25" i="63"/>
  <c r="BE22" i="63"/>
  <c r="BE15" i="63"/>
  <c r="R18" i="65"/>
  <c r="R19" i="65"/>
  <c r="R22" i="65"/>
  <c r="R16" i="65"/>
  <c r="R17" i="65"/>
  <c r="BF22" i="63"/>
  <c r="R20" i="65"/>
  <c r="R15" i="65"/>
  <c r="BF27" i="63"/>
  <c r="BF19" i="63"/>
  <c r="R12" i="65"/>
  <c r="BF13" i="63"/>
  <c r="BF20" i="63"/>
  <c r="BF24" i="63"/>
  <c r="R13" i="65"/>
  <c r="BF17" i="63"/>
  <c r="BF21" i="63"/>
  <c r="BF15" i="63"/>
  <c r="BF16" i="63"/>
  <c r="BF26" i="63"/>
  <c r="BF14" i="63"/>
  <c r="Q27" i="65"/>
  <c r="BF18" i="63"/>
  <c r="D11" i="63"/>
  <c r="D1" i="35" l="1"/>
  <c r="C1" i="34"/>
  <c r="A30" i="34" s="1"/>
  <c r="S14" i="65"/>
  <c r="S27" i="65"/>
  <c r="R26" i="65"/>
  <c r="R24" i="65"/>
  <c r="R21" i="65"/>
  <c r="R14" i="65"/>
  <c r="S19" i="65"/>
  <c r="S24" i="65"/>
  <c r="S12" i="65"/>
  <c r="S11" i="65"/>
  <c r="S26" i="65"/>
  <c r="S15" i="65"/>
  <c r="S22" i="65"/>
  <c r="S16" i="65"/>
  <c r="S20" i="65"/>
  <c r="S23" i="65"/>
  <c r="S13" i="65"/>
  <c r="S21" i="65"/>
  <c r="S17" i="65"/>
  <c r="S25" i="65"/>
  <c r="S18" i="65"/>
  <c r="D8" i="63"/>
  <c r="E10" i="63"/>
  <c r="D3" i="65" l="1"/>
  <c r="G1" i="35"/>
  <c r="D9" i="35"/>
  <c r="E11" i="63"/>
  <c r="F9" i="35" l="1"/>
  <c r="D8" i="35"/>
  <c r="C1" i="35"/>
  <c r="A30" i="35" s="1"/>
  <c r="D1" i="36"/>
  <c r="F10" i="63"/>
  <c r="E8" i="63"/>
  <c r="F8" i="35" l="1"/>
  <c r="H9" i="35"/>
  <c r="D9" i="36"/>
  <c r="G1" i="36"/>
  <c r="F11" i="63"/>
  <c r="D8" i="36" l="1"/>
  <c r="F9" i="36"/>
  <c r="H8" i="35"/>
  <c r="J9" i="35"/>
  <c r="D1" i="37"/>
  <c r="C1" i="36"/>
  <c r="A30" i="36" s="1"/>
  <c r="G10" i="63"/>
  <c r="F8" i="63"/>
  <c r="G1" i="37" l="1"/>
  <c r="D9" i="37"/>
  <c r="L9" i="35"/>
  <c r="J8" i="35"/>
  <c r="F8" i="36"/>
  <c r="H9" i="36"/>
  <c r="G11" i="63"/>
  <c r="D10" i="65" l="1"/>
  <c r="L8" i="35"/>
  <c r="N9" i="35"/>
  <c r="H8" i="36"/>
  <c r="J9" i="36"/>
  <c r="F9" i="37"/>
  <c r="D8" i="37"/>
  <c r="C1" i="37"/>
  <c r="A30" i="37" s="1"/>
  <c r="D1" i="38"/>
  <c r="H10" i="63"/>
  <c r="G8" i="63"/>
  <c r="D8" i="65" l="1"/>
  <c r="E9" i="65"/>
  <c r="N8" i="35"/>
  <c r="P9" i="35"/>
  <c r="P8" i="35" s="1"/>
  <c r="H9" i="37"/>
  <c r="F8" i="37"/>
  <c r="D9" i="38"/>
  <c r="G1" i="38"/>
  <c r="J8" i="36"/>
  <c r="L9" i="36"/>
  <c r="H11" i="63"/>
  <c r="C1" i="38" l="1"/>
  <c r="A30" i="38" s="1"/>
  <c r="D1" i="39"/>
  <c r="D8" i="38"/>
  <c r="F9" i="38"/>
  <c r="L8" i="36"/>
  <c r="N9" i="36"/>
  <c r="H8" i="37"/>
  <c r="J9" i="37"/>
  <c r="I10" i="63"/>
  <c r="H8" i="63"/>
  <c r="L9" i="37" l="1"/>
  <c r="J8" i="37"/>
  <c r="F8" i="38"/>
  <c r="H9" i="38"/>
  <c r="N8" i="36"/>
  <c r="P9" i="36"/>
  <c r="P8" i="36" s="1"/>
  <c r="G1" i="39"/>
  <c r="D9" i="39"/>
  <c r="I11" i="63"/>
  <c r="D8" i="39" l="1"/>
  <c r="F9" i="39"/>
  <c r="H8" i="38"/>
  <c r="J9" i="38"/>
  <c r="C1" i="39"/>
  <c r="A30" i="39" s="1"/>
  <c r="D1" i="40"/>
  <c r="L8" i="37"/>
  <c r="N9" i="37"/>
  <c r="I8" i="63"/>
  <c r="J10" i="63"/>
  <c r="N8" i="37" l="1"/>
  <c r="P9" i="37"/>
  <c r="P8" i="37" s="1"/>
  <c r="J8" i="38"/>
  <c r="L9" i="38"/>
  <c r="G1" i="40"/>
  <c r="D9" i="40"/>
  <c r="F8" i="39"/>
  <c r="H9" i="39"/>
  <c r="J11" i="63"/>
  <c r="C1" i="40" l="1"/>
  <c r="A30" i="40" s="1"/>
  <c r="D1" i="41"/>
  <c r="H8" i="39"/>
  <c r="J9" i="39"/>
  <c r="L8" i="38"/>
  <c r="N9" i="38"/>
  <c r="F9" i="40"/>
  <c r="D8" i="40"/>
  <c r="J8" i="63"/>
  <c r="K10" i="63"/>
  <c r="J8" i="39" l="1"/>
  <c r="L9" i="39"/>
  <c r="H9" i="40"/>
  <c r="F8" i="40"/>
  <c r="N8" i="38"/>
  <c r="P9" i="38"/>
  <c r="P8" i="38" s="1"/>
  <c r="D9" i="41"/>
  <c r="G1" i="41"/>
  <c r="K11" i="63"/>
  <c r="E10" i="65" l="1"/>
  <c r="D1" i="42"/>
  <c r="C1" i="41"/>
  <c r="A30" i="41" s="1"/>
  <c r="D8" i="41"/>
  <c r="F9" i="41"/>
  <c r="H8" i="40"/>
  <c r="J9" i="40"/>
  <c r="N9" i="39"/>
  <c r="L8" i="39"/>
  <c r="L10" i="63"/>
  <c r="K8" i="63"/>
  <c r="E8" i="65" l="1"/>
  <c r="F9" i="65"/>
  <c r="L9" i="40"/>
  <c r="J8" i="40"/>
  <c r="G1" i="42"/>
  <c r="D9" i="42"/>
  <c r="N8" i="39"/>
  <c r="P9" i="39"/>
  <c r="P8" i="39" s="1"/>
  <c r="H9" i="41"/>
  <c r="F8" i="41"/>
  <c r="L11" i="63"/>
  <c r="J9" i="41" l="1"/>
  <c r="H8" i="41"/>
  <c r="L8" i="40"/>
  <c r="N9" i="40"/>
  <c r="F9" i="42"/>
  <c r="D8" i="42"/>
  <c r="D1" i="43"/>
  <c r="C1" i="42"/>
  <c r="A30" i="42" s="1"/>
  <c r="L8" i="63"/>
  <c r="M10" i="63"/>
  <c r="F8" i="42" l="1"/>
  <c r="H9" i="42"/>
  <c r="L9" i="41"/>
  <c r="J8" i="41"/>
  <c r="N8" i="40"/>
  <c r="P9" i="40"/>
  <c r="P8" i="40" s="1"/>
  <c r="G1" i="43"/>
  <c r="D9" i="43"/>
  <c r="M11" i="63"/>
  <c r="D1" i="44" l="1"/>
  <c r="C1" i="43"/>
  <c r="A30" i="43" s="1"/>
  <c r="D8" i="43"/>
  <c r="F9" i="43"/>
  <c r="N9" i="41"/>
  <c r="L8" i="41"/>
  <c r="J9" i="42"/>
  <c r="H8" i="42"/>
  <c r="M8" i="63"/>
  <c r="N10" i="63"/>
  <c r="N8" i="41" l="1"/>
  <c r="P9" i="41"/>
  <c r="P8" i="41" s="1"/>
  <c r="D9" i="44"/>
  <c r="G1" i="44"/>
  <c r="H9" i="43"/>
  <c r="F8" i="43"/>
  <c r="L9" i="42"/>
  <c r="J8" i="42"/>
  <c r="N11" i="63"/>
  <c r="D8" i="44" l="1"/>
  <c r="F9" i="44"/>
  <c r="J9" i="43"/>
  <c r="H8" i="43"/>
  <c r="C1" i="44"/>
  <c r="A30" i="44" s="1"/>
  <c r="D1" i="45"/>
  <c r="N9" i="42"/>
  <c r="L8" i="42"/>
  <c r="O10" i="63"/>
  <c r="N8" i="63"/>
  <c r="N8" i="42" l="1"/>
  <c r="P9" i="42"/>
  <c r="P8" i="42" s="1"/>
  <c r="J8" i="43"/>
  <c r="L9" i="43"/>
  <c r="G1" i="45"/>
  <c r="D9" i="45"/>
  <c r="H9" i="44"/>
  <c r="F8" i="44"/>
  <c r="O11" i="63"/>
  <c r="F10" i="65" l="1"/>
  <c r="D1" i="46"/>
  <c r="C1" i="45"/>
  <c r="A30" i="45" s="1"/>
  <c r="L8" i="43"/>
  <c r="N9" i="43"/>
  <c r="H8" i="44"/>
  <c r="J9" i="44"/>
  <c r="D8" i="45"/>
  <c r="F9" i="45"/>
  <c r="P10" i="63"/>
  <c r="O8" i="63"/>
  <c r="F8" i="65" l="1"/>
  <c r="G9" i="65"/>
  <c r="J8" i="44"/>
  <c r="L9" i="44"/>
  <c r="G1" i="46"/>
  <c r="D9" i="46"/>
  <c r="H9" i="45"/>
  <c r="F8" i="45"/>
  <c r="P9" i="43"/>
  <c r="P8" i="43" s="1"/>
  <c r="N8" i="43"/>
  <c r="P11" i="63"/>
  <c r="H8" i="45" l="1"/>
  <c r="J9" i="45"/>
  <c r="F9" i="46"/>
  <c r="D8" i="46"/>
  <c r="C1" i="46"/>
  <c r="A30" i="46" s="1"/>
  <c r="D1" i="47"/>
  <c r="N9" i="44"/>
  <c r="L8" i="44"/>
  <c r="P8" i="63"/>
  <c r="Q10" i="63"/>
  <c r="F8" i="46" l="1"/>
  <c r="H9" i="46"/>
  <c r="N8" i="44"/>
  <c r="P9" i="44"/>
  <c r="P8" i="44" s="1"/>
  <c r="G1" i="47"/>
  <c r="D9" i="47"/>
  <c r="L9" i="45"/>
  <c r="J8" i="45"/>
  <c r="Q11" i="63"/>
  <c r="D1" i="48" l="1"/>
  <c r="C1" i="47"/>
  <c r="A30" i="47" s="1"/>
  <c r="L8" i="45"/>
  <c r="N9" i="45"/>
  <c r="F9" i="47"/>
  <c r="D8" i="47"/>
  <c r="J9" i="46"/>
  <c r="H8" i="46"/>
  <c r="Q8" i="63"/>
  <c r="R10" i="63"/>
  <c r="N8" i="45" l="1"/>
  <c r="P9" i="45"/>
  <c r="P8" i="45" s="1"/>
  <c r="J8" i="46"/>
  <c r="L9" i="46"/>
  <c r="H9" i="47"/>
  <c r="F8" i="47"/>
  <c r="D9" i="48"/>
  <c r="G1" i="48"/>
  <c r="R11" i="63"/>
  <c r="D1" i="49" l="1"/>
  <c r="C1" i="48"/>
  <c r="A30" i="48" s="1"/>
  <c r="L8" i="46"/>
  <c r="N9" i="46"/>
  <c r="F9" i="48"/>
  <c r="D8" i="48"/>
  <c r="H8" i="47"/>
  <c r="J9" i="47"/>
  <c r="R8" i="63"/>
  <c r="S10" i="63"/>
  <c r="J8" i="47" l="1"/>
  <c r="L9" i="47"/>
  <c r="N8" i="46"/>
  <c r="P9" i="46"/>
  <c r="P8" i="46" s="1"/>
  <c r="F8" i="48"/>
  <c r="H9" i="48"/>
  <c r="D9" i="49"/>
  <c r="G1" i="49"/>
  <c r="S11" i="63"/>
  <c r="G10" i="65" l="1"/>
  <c r="D1" i="50"/>
  <c r="C1" i="49"/>
  <c r="A30" i="49" s="1"/>
  <c r="F9" i="49"/>
  <c r="D8" i="49"/>
  <c r="J9" i="48"/>
  <c r="H8" i="48"/>
  <c r="N9" i="47"/>
  <c r="L8" i="47"/>
  <c r="S8" i="63"/>
  <c r="T10" i="63"/>
  <c r="G8" i="65" l="1"/>
  <c r="H9" i="65"/>
  <c r="D9" i="50"/>
  <c r="G1" i="50"/>
  <c r="J8" i="48"/>
  <c r="L9" i="48"/>
  <c r="N8" i="47"/>
  <c r="P9" i="47"/>
  <c r="P8" i="47" s="1"/>
  <c r="H9" i="49"/>
  <c r="F8" i="49"/>
  <c r="T11" i="63"/>
  <c r="J9" i="49" l="1"/>
  <c r="H8" i="49"/>
  <c r="D1" i="51"/>
  <c r="C1" i="50"/>
  <c r="A30" i="50" s="1"/>
  <c r="N9" i="48"/>
  <c r="L8" i="48"/>
  <c r="D8" i="50"/>
  <c r="F9" i="50"/>
  <c r="U10" i="63"/>
  <c r="T8" i="63"/>
  <c r="F8" i="50" l="1"/>
  <c r="H9" i="50"/>
  <c r="G1" i="51"/>
  <c r="D9" i="51"/>
  <c r="N8" i="48"/>
  <c r="P9" i="48"/>
  <c r="P8" i="48" s="1"/>
  <c r="J8" i="49"/>
  <c r="L9" i="49"/>
  <c r="U11" i="63"/>
  <c r="L8" i="49" l="1"/>
  <c r="N9" i="49"/>
  <c r="F9" i="51"/>
  <c r="D8" i="51"/>
  <c r="D1" i="52"/>
  <c r="C1" i="51"/>
  <c r="A30" i="51" s="1"/>
  <c r="J9" i="50"/>
  <c r="H8" i="50"/>
  <c r="V10" i="63"/>
  <c r="U8" i="63"/>
  <c r="L9" i="50" l="1"/>
  <c r="J8" i="50"/>
  <c r="F8" i="51"/>
  <c r="H9" i="51"/>
  <c r="N8" i="49"/>
  <c r="P9" i="49"/>
  <c r="P8" i="49" s="1"/>
  <c r="G1" i="52"/>
  <c r="D9" i="52"/>
  <c r="V11" i="63"/>
  <c r="D1" i="53" l="1"/>
  <c r="C1" i="52"/>
  <c r="A30" i="52" s="1"/>
  <c r="D8" i="52"/>
  <c r="F9" i="52"/>
  <c r="H8" i="51"/>
  <c r="J9" i="51"/>
  <c r="N9" i="50"/>
  <c r="L8" i="50"/>
  <c r="V8" i="63"/>
  <c r="W10" i="63"/>
  <c r="P9" i="50" l="1"/>
  <c r="P8" i="50" s="1"/>
  <c r="N8" i="50"/>
  <c r="H9" i="52"/>
  <c r="F8" i="52"/>
  <c r="L9" i="51"/>
  <c r="J8" i="51"/>
  <c r="G1" i="53"/>
  <c r="D9" i="53"/>
  <c r="W11" i="63"/>
  <c r="H10" i="65" l="1"/>
  <c r="D8" i="53"/>
  <c r="F9" i="53"/>
  <c r="D1" i="54"/>
  <c r="C1" i="53"/>
  <c r="A30" i="53" s="1"/>
  <c r="J9" i="52"/>
  <c r="H8" i="52"/>
  <c r="N9" i="51"/>
  <c r="L8" i="51"/>
  <c r="W8" i="63"/>
  <c r="X10" i="63"/>
  <c r="H8" i="65" l="1"/>
  <c r="I9" i="65"/>
  <c r="F8" i="53"/>
  <c r="H9" i="53"/>
  <c r="L9" i="52"/>
  <c r="J8" i="52"/>
  <c r="P9" i="51"/>
  <c r="P8" i="51" s="1"/>
  <c r="N8" i="51"/>
  <c r="G1" i="54"/>
  <c r="D9" i="54"/>
  <c r="X11" i="63"/>
  <c r="J9" i="53" l="1"/>
  <c r="H8" i="53"/>
  <c r="F9" i="54"/>
  <c r="D8" i="54"/>
  <c r="C1" i="54"/>
  <c r="A30" i="54" s="1"/>
  <c r="D1" i="55"/>
  <c r="N9" i="52"/>
  <c r="L8" i="52"/>
  <c r="X8" i="63"/>
  <c r="Y10" i="63"/>
  <c r="N8" i="52" l="1"/>
  <c r="P9" i="52"/>
  <c r="P8" i="52" s="1"/>
  <c r="H9" i="54"/>
  <c r="F8" i="54"/>
  <c r="D9" i="55"/>
  <c r="G1" i="55"/>
  <c r="J8" i="53"/>
  <c r="L9" i="53"/>
  <c r="Y11" i="63"/>
  <c r="N9" i="53" l="1"/>
  <c r="L8" i="53"/>
  <c r="J9" i="54"/>
  <c r="H8" i="54"/>
  <c r="D1" i="56"/>
  <c r="C1" i="55"/>
  <c r="A30" i="55" s="1"/>
  <c r="D8" i="55"/>
  <c r="F9" i="55"/>
  <c r="Y8" i="63"/>
  <c r="Z10" i="63"/>
  <c r="L9" i="54" l="1"/>
  <c r="J8" i="54"/>
  <c r="H9" i="55"/>
  <c r="F8" i="55"/>
  <c r="G1" i="56"/>
  <c r="D9" i="56"/>
  <c r="P9" i="53"/>
  <c r="P8" i="53" s="1"/>
  <c r="N8" i="53"/>
  <c r="Z11" i="63"/>
  <c r="H8" i="55" l="1"/>
  <c r="J9" i="55"/>
  <c r="D8" i="56"/>
  <c r="F9" i="56"/>
  <c r="D1" i="57"/>
  <c r="C1" i="56"/>
  <c r="A30" i="56" s="1"/>
  <c r="L8" i="54"/>
  <c r="N9" i="54"/>
  <c r="Z8" i="63"/>
  <c r="AA10" i="63"/>
  <c r="N8" i="54" l="1"/>
  <c r="P9" i="54"/>
  <c r="P8" i="54" s="1"/>
  <c r="H9" i="56"/>
  <c r="F8" i="56"/>
  <c r="J8" i="55"/>
  <c r="L9" i="55"/>
  <c r="G1" i="57"/>
  <c r="D9" i="57"/>
  <c r="AA11" i="63"/>
  <c r="I10" i="65" l="1"/>
  <c r="D8" i="57"/>
  <c r="F9" i="57"/>
  <c r="J9" i="56"/>
  <c r="H8" i="56"/>
  <c r="N9" i="55"/>
  <c r="L8" i="55"/>
  <c r="D1" i="22"/>
  <c r="C1" i="57"/>
  <c r="A30" i="57" s="1"/>
  <c r="AA8" i="63"/>
  <c r="AB10" i="63"/>
  <c r="I8" i="65" l="1"/>
  <c r="J9" i="65"/>
  <c r="N8" i="55"/>
  <c r="P9" i="55"/>
  <c r="P8" i="55" s="1"/>
  <c r="H9" i="57"/>
  <c r="F8" i="57"/>
  <c r="G1" i="22"/>
  <c r="D9" i="22"/>
  <c r="L9" i="56"/>
  <c r="J8" i="56"/>
  <c r="AB11" i="63"/>
  <c r="L8" i="56" l="1"/>
  <c r="N9" i="56"/>
  <c r="D8" i="22"/>
  <c r="F9" i="22"/>
  <c r="J9" i="57"/>
  <c r="H8" i="57"/>
  <c r="C1" i="22"/>
  <c r="A30" i="22" s="1"/>
  <c r="D1" i="23"/>
  <c r="AB8" i="63"/>
  <c r="AC10" i="63"/>
  <c r="D9" i="23" l="1"/>
  <c r="G1" i="23"/>
  <c r="H9" i="22"/>
  <c r="F8" i="22"/>
  <c r="N8" i="56"/>
  <c r="P9" i="56"/>
  <c r="P8" i="56" s="1"/>
  <c r="L9" i="57"/>
  <c r="J8" i="57"/>
  <c r="AC11" i="63"/>
  <c r="N9" i="57" l="1"/>
  <c r="L8" i="57"/>
  <c r="J9" i="22"/>
  <c r="H8" i="22"/>
  <c r="C1" i="23"/>
  <c r="A30" i="23" s="1"/>
  <c r="D1" i="24"/>
  <c r="D8" i="23"/>
  <c r="F9" i="23"/>
  <c r="AC8" i="63"/>
  <c r="AD10" i="63"/>
  <c r="L9" i="22" l="1"/>
  <c r="J8" i="22"/>
  <c r="F8" i="23"/>
  <c r="H9" i="23"/>
  <c r="G1" i="24"/>
  <c r="D9" i="24"/>
  <c r="N8" i="57"/>
  <c r="P9" i="57"/>
  <c r="P8" i="57" s="1"/>
  <c r="AD11" i="63"/>
  <c r="H8" i="23" l="1"/>
  <c r="J9" i="23"/>
  <c r="D8" i="24"/>
  <c r="F9" i="24"/>
  <c r="D1" i="25"/>
  <c r="C1" i="24"/>
  <c r="A30" i="24" s="1"/>
  <c r="N9" i="22"/>
  <c r="L8" i="22"/>
  <c r="AD8" i="63"/>
  <c r="AE10" i="63"/>
  <c r="F8" i="24" l="1"/>
  <c r="H9" i="24"/>
  <c r="P9" i="22"/>
  <c r="P8" i="22" s="1"/>
  <c r="N8" i="22"/>
  <c r="J8" i="23"/>
  <c r="L9" i="23"/>
  <c r="G1" i="25"/>
  <c r="D9" i="25"/>
  <c r="AE11" i="63"/>
  <c r="J10" i="65" l="1"/>
  <c r="C1" i="25"/>
  <c r="A30" i="25" s="1"/>
  <c r="D1" i="26"/>
  <c r="D8" i="25"/>
  <c r="F9" i="25"/>
  <c r="N9" i="23"/>
  <c r="L8" i="23"/>
  <c r="J9" i="24"/>
  <c r="H8" i="24"/>
  <c r="AE8" i="63"/>
  <c r="AF10" i="63"/>
  <c r="K9" i="65" l="1"/>
  <c r="J8" i="65"/>
  <c r="N8" i="23"/>
  <c r="P9" i="23"/>
  <c r="P8" i="23" s="1"/>
  <c r="D9" i="26"/>
  <c r="G1" i="26"/>
  <c r="F8" i="25"/>
  <c r="H9" i="25"/>
  <c r="L9" i="24"/>
  <c r="J8" i="24"/>
  <c r="AF11" i="63"/>
  <c r="C1" i="26" l="1"/>
  <c r="A30" i="26" s="1"/>
  <c r="D1" i="27"/>
  <c r="H8" i="25"/>
  <c r="J9" i="25"/>
  <c r="N9" i="24"/>
  <c r="L8" i="24"/>
  <c r="F9" i="26"/>
  <c r="D8" i="26"/>
  <c r="AF8" i="63"/>
  <c r="AG10" i="63"/>
  <c r="J8" i="25" l="1"/>
  <c r="L9" i="25"/>
  <c r="D9" i="27"/>
  <c r="G1" i="27"/>
  <c r="F8" i="26"/>
  <c r="H9" i="26"/>
  <c r="P9" i="24"/>
  <c r="P8" i="24" s="1"/>
  <c r="N8" i="24"/>
  <c r="AG11" i="63"/>
  <c r="C1" i="27" l="1"/>
  <c r="A30" i="27" s="1"/>
  <c r="D1" i="28"/>
  <c r="D8" i="27"/>
  <c r="F9" i="27"/>
  <c r="H8" i="26"/>
  <c r="J9" i="26"/>
  <c r="N9" i="25"/>
  <c r="L8" i="25"/>
  <c r="AG8" i="63"/>
  <c r="AH10" i="63"/>
  <c r="P9" i="25" l="1"/>
  <c r="P8" i="25" s="1"/>
  <c r="N8" i="25"/>
  <c r="H9" i="27"/>
  <c r="F8" i="27"/>
  <c r="L9" i="26"/>
  <c r="J8" i="26"/>
  <c r="D9" i="28"/>
  <c r="G1" i="28"/>
  <c r="AH11" i="63"/>
  <c r="D1" i="29" l="1"/>
  <c r="C1" i="28"/>
  <c r="A30" i="28" s="1"/>
  <c r="F9" i="28"/>
  <c r="D8" i="28"/>
  <c r="H8" i="27"/>
  <c r="J9" i="27"/>
  <c r="N9" i="26"/>
  <c r="L8" i="26"/>
  <c r="AH8" i="63"/>
  <c r="AI10" i="63"/>
  <c r="P9" i="26" l="1"/>
  <c r="P8" i="26" s="1"/>
  <c r="N8" i="26"/>
  <c r="H9" i="28"/>
  <c r="F8" i="28"/>
  <c r="L9" i="27"/>
  <c r="J8" i="27"/>
  <c r="G1" i="29"/>
  <c r="D9" i="29"/>
  <c r="AI11" i="63"/>
  <c r="K10" i="65" l="1"/>
  <c r="F9" i="29"/>
  <c r="D8" i="29"/>
  <c r="C1" i="29"/>
  <c r="A30" i="29" s="1"/>
  <c r="D1" i="30"/>
  <c r="J9" i="28"/>
  <c r="H8" i="28"/>
  <c r="N9" i="27"/>
  <c r="L8" i="27"/>
  <c r="AJ10" i="63"/>
  <c r="AI8" i="63"/>
  <c r="L9" i="65" l="1"/>
  <c r="K8" i="65"/>
  <c r="J8" i="28"/>
  <c r="L9" i="28"/>
  <c r="F8" i="29"/>
  <c r="H9" i="29"/>
  <c r="D9" i="30"/>
  <c r="G1" i="30"/>
  <c r="N8" i="27"/>
  <c r="P9" i="27"/>
  <c r="P8" i="27" s="1"/>
  <c r="AJ11" i="63"/>
  <c r="H8" i="29" l="1"/>
  <c r="J9" i="29"/>
  <c r="C1" i="30"/>
  <c r="A30" i="30" s="1"/>
  <c r="D1" i="31"/>
  <c r="N9" i="28"/>
  <c r="L8" i="28"/>
  <c r="D8" i="30"/>
  <c r="F9" i="30"/>
  <c r="AK10" i="63"/>
  <c r="AJ8" i="63"/>
  <c r="H9" i="30" l="1"/>
  <c r="F8" i="30"/>
  <c r="D9" i="31"/>
  <c r="G1" i="31"/>
  <c r="L9" i="29"/>
  <c r="J8" i="29"/>
  <c r="N8" i="28"/>
  <c r="P9" i="28"/>
  <c r="P8" i="28" s="1"/>
  <c r="AK11" i="63"/>
  <c r="C1" i="31" l="1"/>
  <c r="A30" i="31" s="1"/>
  <c r="D1" i="32"/>
  <c r="F9" i="31"/>
  <c r="D8" i="31"/>
  <c r="N9" i="29"/>
  <c r="L8" i="29"/>
  <c r="H8" i="30"/>
  <c r="J9" i="30"/>
  <c r="AL10" i="63"/>
  <c r="AK8" i="63"/>
  <c r="G1" i="32" l="1"/>
  <c r="D9" i="32"/>
  <c r="J8" i="30"/>
  <c r="L9" i="30"/>
  <c r="F8" i="31"/>
  <c r="H9" i="31"/>
  <c r="P9" i="29"/>
  <c r="P8" i="29" s="1"/>
  <c r="N8" i="29"/>
  <c r="AL11" i="63"/>
  <c r="L8" i="30" l="1"/>
  <c r="N9" i="30"/>
  <c r="J9" i="31"/>
  <c r="H8" i="31"/>
  <c r="F9" i="32"/>
  <c r="D8" i="32"/>
  <c r="C1" i="32"/>
  <c r="A30" i="32" s="1"/>
  <c r="D1" i="33"/>
  <c r="AL8" i="63"/>
  <c r="AM10" i="63"/>
  <c r="G1" i="33" l="1"/>
  <c r="D9" i="33"/>
  <c r="L9" i="31"/>
  <c r="J8" i="31"/>
  <c r="N8" i="30"/>
  <c r="P9" i="30"/>
  <c r="P8" i="30" s="1"/>
  <c r="F8" i="32"/>
  <c r="H9" i="32"/>
  <c r="AM11" i="63"/>
  <c r="L10" i="65" l="1"/>
  <c r="N9" i="31"/>
  <c r="L8" i="31"/>
  <c r="H8" i="32"/>
  <c r="J9" i="32"/>
  <c r="D8" i="33"/>
  <c r="F9" i="33"/>
  <c r="C1" i="33"/>
  <c r="A30" i="33" s="1"/>
  <c r="D1" i="16"/>
  <c r="AM8" i="63"/>
  <c r="AN10" i="63"/>
  <c r="M9" i="65" l="1"/>
  <c r="L8" i="65"/>
  <c r="H9" i="33"/>
  <c r="F8" i="33"/>
  <c r="P9" i="31"/>
  <c r="P8" i="31" s="1"/>
  <c r="N8" i="31"/>
  <c r="G1" i="16"/>
  <c r="D9" i="16"/>
  <c r="L9" i="32"/>
  <c r="J8" i="32"/>
  <c r="AN11" i="63"/>
  <c r="L8" i="32" l="1"/>
  <c r="N9" i="32"/>
  <c r="F9" i="16"/>
  <c r="D8" i="16"/>
  <c r="C1" i="16"/>
  <c r="A30" i="16" s="1"/>
  <c r="D1" i="17"/>
  <c r="H8" i="33"/>
  <c r="J9" i="33"/>
  <c r="AN8" i="63"/>
  <c r="AO10" i="63"/>
  <c r="L9" i="33" l="1"/>
  <c r="J8" i="33"/>
  <c r="F8" i="16"/>
  <c r="H9" i="16"/>
  <c r="D9" i="17"/>
  <c r="G1" i="17"/>
  <c r="N8" i="32"/>
  <c r="P9" i="32"/>
  <c r="P8" i="32" s="1"/>
  <c r="AO11" i="63"/>
  <c r="C1" i="17" l="1"/>
  <c r="A30" i="17" s="1"/>
  <c r="D1" i="18"/>
  <c r="H8" i="16"/>
  <c r="J9" i="16"/>
  <c r="D8" i="17"/>
  <c r="F9" i="17"/>
  <c r="L8" i="33"/>
  <c r="N9" i="33"/>
  <c r="AP10" i="63"/>
  <c r="AO8" i="63"/>
  <c r="P9" i="33" l="1"/>
  <c r="P8" i="33" s="1"/>
  <c r="N8" i="33"/>
  <c r="L9" i="16"/>
  <c r="J8" i="16"/>
  <c r="H9" i="17"/>
  <c r="F8" i="17"/>
  <c r="G1" i="18"/>
  <c r="D9" i="18"/>
  <c r="AP11" i="63"/>
  <c r="C1" i="18" l="1"/>
  <c r="A30" i="18" s="1"/>
  <c r="D1" i="19"/>
  <c r="D8" i="18"/>
  <c r="F9" i="18"/>
  <c r="L8" i="16"/>
  <c r="N9" i="16"/>
  <c r="H8" i="17"/>
  <c r="J9" i="17"/>
  <c r="AP8" i="63"/>
  <c r="AQ10" i="63"/>
  <c r="L9" i="17" l="1"/>
  <c r="J8" i="17"/>
  <c r="F8" i="18"/>
  <c r="H9" i="18"/>
  <c r="P9" i="16"/>
  <c r="P8" i="16" s="1"/>
  <c r="N8" i="16"/>
  <c r="G1" i="19"/>
  <c r="D9" i="19"/>
  <c r="AQ11" i="63"/>
  <c r="M10" i="65" l="1"/>
  <c r="C1" i="19"/>
  <c r="A30" i="19" s="1"/>
  <c r="D1" i="20"/>
  <c r="L8" i="17"/>
  <c r="N9" i="17"/>
  <c r="F9" i="19"/>
  <c r="D8" i="19"/>
  <c r="J9" i="18"/>
  <c r="H8" i="18"/>
  <c r="AR10" i="63"/>
  <c r="AQ8" i="63"/>
  <c r="N9" i="65" l="1"/>
  <c r="M8" i="65"/>
  <c r="F8" i="19"/>
  <c r="H9" i="19"/>
  <c r="G1" i="20"/>
  <c r="D9" i="20"/>
  <c r="P9" i="17"/>
  <c r="P8" i="17" s="1"/>
  <c r="N8" i="17"/>
  <c r="L9" i="18"/>
  <c r="J8" i="18"/>
  <c r="AR11" i="63"/>
  <c r="F9" i="20" l="1"/>
  <c r="D8" i="20"/>
  <c r="N9" i="18"/>
  <c r="L8" i="18"/>
  <c r="C1" i="20"/>
  <c r="A30" i="20" s="1"/>
  <c r="D1" i="21"/>
  <c r="H8" i="19"/>
  <c r="J9" i="19"/>
  <c r="AR8" i="63"/>
  <c r="AS10" i="63"/>
  <c r="G1" i="21" l="1"/>
  <c r="D9" i="21"/>
  <c r="J8" i="19"/>
  <c r="L9" i="19"/>
  <c r="N8" i="18"/>
  <c r="P9" i="18"/>
  <c r="P8" i="18" s="1"/>
  <c r="H9" i="20"/>
  <c r="F8" i="20"/>
  <c r="AS11" i="63"/>
  <c r="N9" i="19" l="1"/>
  <c r="L8" i="19"/>
  <c r="H8" i="20"/>
  <c r="J9" i="20"/>
  <c r="D8" i="21"/>
  <c r="F9" i="21"/>
  <c r="D1" i="1"/>
  <c r="C1" i="21"/>
  <c r="A30" i="21" s="1"/>
  <c r="AS8" i="63"/>
  <c r="AT10" i="63"/>
  <c r="J8" i="20" l="1"/>
  <c r="L9" i="20"/>
  <c r="D9" i="1"/>
  <c r="G1" i="1"/>
  <c r="F8" i="21"/>
  <c r="H9" i="21"/>
  <c r="N8" i="19"/>
  <c r="P9" i="19"/>
  <c r="P8" i="19" s="1"/>
  <c r="AT11" i="63"/>
  <c r="D1" i="7" l="1"/>
  <c r="C1" i="1"/>
  <c r="A30" i="1" s="1"/>
  <c r="F9" i="1"/>
  <c r="D8" i="1"/>
  <c r="H8" i="21"/>
  <c r="J9" i="21"/>
  <c r="N9" i="20"/>
  <c r="L8" i="20"/>
  <c r="AU10" i="63"/>
  <c r="AT8" i="63"/>
  <c r="P9" i="20" l="1"/>
  <c r="P8" i="20" s="1"/>
  <c r="N8" i="20"/>
  <c r="F8" i="1"/>
  <c r="H9" i="1"/>
  <c r="L9" i="21"/>
  <c r="J8" i="21"/>
  <c r="D9" i="7"/>
  <c r="G1" i="7"/>
  <c r="AU11" i="63"/>
  <c r="N10" i="65" l="1"/>
  <c r="D1" i="8"/>
  <c r="C1" i="7"/>
  <c r="A30" i="7" s="1"/>
  <c r="H8" i="1"/>
  <c r="J9" i="1"/>
  <c r="D8" i="7"/>
  <c r="F9" i="7"/>
  <c r="L8" i="21"/>
  <c r="N9" i="21"/>
  <c r="AU8" i="63"/>
  <c r="AV10" i="63"/>
  <c r="N8" i="65" l="1"/>
  <c r="O9" i="65"/>
  <c r="H9" i="7"/>
  <c r="F8" i="7"/>
  <c r="G1" i="8"/>
  <c r="D9" i="8"/>
  <c r="N8" i="21"/>
  <c r="P9" i="21"/>
  <c r="P8" i="21" s="1"/>
  <c r="J8" i="1"/>
  <c r="L9" i="1"/>
  <c r="AV11" i="63"/>
  <c r="N9" i="1" l="1"/>
  <c r="L8" i="1"/>
  <c r="D8" i="8"/>
  <c r="F9" i="8"/>
  <c r="D1" i="9"/>
  <c r="C1" i="8"/>
  <c r="A30" i="8" s="1"/>
  <c r="J9" i="7"/>
  <c r="H8" i="7"/>
  <c r="AW10" i="63"/>
  <c r="AV8" i="63"/>
  <c r="F8" i="8" l="1"/>
  <c r="H9" i="8"/>
  <c r="L9" i="7"/>
  <c r="J8" i="7"/>
  <c r="G1" i="9"/>
  <c r="D9" i="9"/>
  <c r="P9" i="1"/>
  <c r="P8" i="1" s="1"/>
  <c r="N8" i="1"/>
  <c r="AW11" i="63"/>
  <c r="L8" i="7" l="1"/>
  <c r="N9" i="7"/>
  <c r="F9" i="9"/>
  <c r="D8" i="9"/>
  <c r="H8" i="8"/>
  <c r="J9" i="8"/>
  <c r="D1" i="11"/>
  <c r="C1" i="9"/>
  <c r="A30" i="9" s="1"/>
  <c r="AX10" i="63"/>
  <c r="AW8" i="63"/>
  <c r="G1" i="11" l="1"/>
  <c r="D9" i="11"/>
  <c r="H9" i="9"/>
  <c r="F8" i="9"/>
  <c r="J8" i="8"/>
  <c r="L9" i="8"/>
  <c r="P9" i="7"/>
  <c r="P8" i="7" s="1"/>
  <c r="N8" i="7"/>
  <c r="AX11" i="63"/>
  <c r="H8" i="9" l="1"/>
  <c r="J9" i="9"/>
  <c r="N9" i="8"/>
  <c r="L8" i="8"/>
  <c r="D8" i="11"/>
  <c r="F9" i="11"/>
  <c r="D1" i="10"/>
  <c r="C1" i="11"/>
  <c r="A30" i="11" s="1"/>
  <c r="AY10" i="63"/>
  <c r="AX8" i="63"/>
  <c r="N8" i="8" l="1"/>
  <c r="P9" i="8"/>
  <c r="P8" i="8" s="1"/>
  <c r="G1" i="10"/>
  <c r="D9" i="10"/>
  <c r="F8" i="11"/>
  <c r="H9" i="11"/>
  <c r="L9" i="9"/>
  <c r="J8" i="9"/>
  <c r="AY11" i="63"/>
  <c r="O10" i="65" l="1"/>
  <c r="D1" i="58"/>
  <c r="C1" i="10"/>
  <c r="A30" i="10" s="1"/>
  <c r="F9" i="10"/>
  <c r="D8" i="10"/>
  <c r="L8" i="9"/>
  <c r="N9" i="9"/>
  <c r="H8" i="11"/>
  <c r="J9" i="11"/>
  <c r="AY8" i="63"/>
  <c r="AZ10" i="63"/>
  <c r="O8" i="65" l="1"/>
  <c r="P9" i="65"/>
  <c r="N8" i="9"/>
  <c r="P9" i="9"/>
  <c r="P8" i="9" s="1"/>
  <c r="G1" i="58"/>
  <c r="D9" i="58"/>
  <c r="L9" i="11"/>
  <c r="J8" i="11"/>
  <c r="H9" i="10"/>
  <c r="F8" i="10"/>
  <c r="AZ11" i="63"/>
  <c r="D8" i="58" l="1"/>
  <c r="F9" i="58"/>
  <c r="J9" i="10"/>
  <c r="H8" i="10"/>
  <c r="C1" i="58"/>
  <c r="A30" i="58" s="1"/>
  <c r="D1" i="59"/>
  <c r="N9" i="11"/>
  <c r="L8" i="11"/>
  <c r="BA10" i="63"/>
  <c r="AZ8" i="63"/>
  <c r="J8" i="10" l="1"/>
  <c r="L9" i="10"/>
  <c r="N8" i="11"/>
  <c r="P9" i="11"/>
  <c r="P8" i="11" s="1"/>
  <c r="D9" i="59"/>
  <c r="G1" i="59"/>
  <c r="F8" i="58"/>
  <c r="H9" i="58"/>
  <c r="BA11" i="63"/>
  <c r="H8" i="58" l="1"/>
  <c r="J9" i="58"/>
  <c r="C1" i="59"/>
  <c r="A30" i="59" s="1"/>
  <c r="D1" i="60"/>
  <c r="N9" i="10"/>
  <c r="L8" i="10"/>
  <c r="F9" i="59"/>
  <c r="D8" i="59"/>
  <c r="BB10" i="63"/>
  <c r="BA8" i="63"/>
  <c r="D9" i="60" l="1"/>
  <c r="G1" i="60"/>
  <c r="H9" i="59"/>
  <c r="F8" i="59"/>
  <c r="L9" i="58"/>
  <c r="J8" i="58"/>
  <c r="N8" i="10"/>
  <c r="P9" i="10"/>
  <c r="P8" i="10" s="1"/>
  <c r="BB11" i="63"/>
  <c r="H8" i="59" l="1"/>
  <c r="J9" i="59"/>
  <c r="D1" i="61"/>
  <c r="C1" i="60"/>
  <c r="A30" i="60" s="1"/>
  <c r="L8" i="58"/>
  <c r="N9" i="58"/>
  <c r="D8" i="60"/>
  <c r="F9" i="60"/>
  <c r="BJ6" i="63"/>
  <c r="BK6" i="63" s="1"/>
  <c r="BJ7" i="63"/>
  <c r="BC10" i="63"/>
  <c r="BB8" i="63"/>
  <c r="H9" i="60" l="1"/>
  <c r="F8" i="60"/>
  <c r="D9" i="61"/>
  <c r="G1" i="61"/>
  <c r="N8" i="58"/>
  <c r="P9" i="58"/>
  <c r="P8" i="58" s="1"/>
  <c r="L9" i="59"/>
  <c r="J8" i="59"/>
  <c r="BK7" i="63"/>
  <c r="BC11" i="63"/>
  <c r="P10" i="65" l="1"/>
  <c r="K6" i="65" s="1"/>
  <c r="C1" i="61"/>
  <c r="A30" i="61" s="1"/>
  <c r="N9" i="59"/>
  <c r="L8" i="59"/>
  <c r="D8" i="61"/>
  <c r="F9" i="61"/>
  <c r="J9" i="60"/>
  <c r="H8" i="60"/>
  <c r="BC8" i="63"/>
  <c r="P8" i="65" l="1"/>
  <c r="F3" i="65"/>
  <c r="L9" i="60"/>
  <c r="J8" i="60"/>
  <c r="P9" i="59"/>
  <c r="P8" i="59" s="1"/>
  <c r="N8" i="59"/>
  <c r="F8" i="61"/>
  <c r="H9" i="61"/>
  <c r="J9" i="61" l="1"/>
  <c r="H8" i="61"/>
  <c r="L8" i="60"/>
  <c r="N9" i="60"/>
  <c r="N8" i="60" l="1"/>
  <c r="P9" i="60"/>
  <c r="P8" i="60" s="1"/>
  <c r="L9" i="61"/>
  <c r="J8" i="61"/>
  <c r="L8" i="61" l="1"/>
  <c r="N9" i="61"/>
  <c r="N8" i="61" l="1"/>
  <c r="P9" i="61"/>
  <c r="P8" i="61" s="1"/>
</calcChain>
</file>

<file path=xl/sharedStrings.xml><?xml version="1.0" encoding="utf-8"?>
<sst xmlns="http://schemas.openxmlformats.org/spreadsheetml/2006/main" count="2098" uniqueCount="56">
  <si>
    <t>Montag</t>
  </si>
  <si>
    <t>Dienstag</t>
  </si>
  <si>
    <t>Mittwoch</t>
  </si>
  <si>
    <t>Freitag</t>
  </si>
  <si>
    <t>Samstag</t>
  </si>
  <si>
    <t>Sonntag</t>
  </si>
  <si>
    <t>Gesamt</t>
  </si>
  <si>
    <t>%</t>
  </si>
  <si>
    <t>Intensität</t>
  </si>
  <si>
    <t>allgemeine Kraft</t>
  </si>
  <si>
    <t>Ausgleichssport</t>
  </si>
  <si>
    <t>TRAININGSZEIT (Std)</t>
  </si>
  <si>
    <t>von</t>
  </si>
  <si>
    <t>bis</t>
  </si>
  <si>
    <t>Wettkampf</t>
  </si>
  <si>
    <t>Velo</t>
  </si>
  <si>
    <t>Total nach Intensität</t>
  </si>
  <si>
    <t>Total nach Trainingsmittel</t>
  </si>
  <si>
    <t>Kraft</t>
  </si>
  <si>
    <t>Total Kraft</t>
  </si>
  <si>
    <t>Trainingsmittel</t>
  </si>
  <si>
    <t>Donnerstag</t>
  </si>
  <si>
    <t>RUHETAGE (Anzahl)</t>
  </si>
  <si>
    <t>Erster des Monats</t>
  </si>
  <si>
    <t>Hilfsberechnungen</t>
  </si>
  <si>
    <t>Kalenderwoche</t>
  </si>
  <si>
    <t>WOCHE</t>
  </si>
  <si>
    <t>Wochenauswertung</t>
  </si>
  <si>
    <t>in % 
pro 
Kategorie</t>
  </si>
  <si>
    <t>Stunden
gesamt</t>
  </si>
  <si>
    <t>Wochentag</t>
  </si>
  <si>
    <t>Datum</t>
  </si>
  <si>
    <t>Div.</t>
  </si>
  <si>
    <t>Total Diverses</t>
  </si>
  <si>
    <t>Kalenderwochen</t>
  </si>
  <si>
    <t>JAHRESÜBERSICHT</t>
  </si>
  <si>
    <t>-</t>
  </si>
  <si>
    <t>ÜBERSICHT</t>
  </si>
  <si>
    <t>EINZELWOCHEN</t>
  </si>
  <si>
    <t>Trainingswoche (Excel-Lasche)</t>
  </si>
  <si>
    <t>in % an 
Trainings-zeit</t>
  </si>
  <si>
    <t>Hilfzeile 1</t>
  </si>
  <si>
    <t>Hilfszeile Start</t>
  </si>
  <si>
    <t>Hilfszeile Ende</t>
  </si>
  <si>
    <t>WVERWEIS</t>
  </si>
  <si>
    <t>berechnet</t>
  </si>
  <si>
    <t>Vorname Name</t>
  </si>
  <si>
    <t>Intensiv (Int. 4/5)</t>
  </si>
  <si>
    <t>Ski Klassisch</t>
  </si>
  <si>
    <t>Ski Skating</t>
  </si>
  <si>
    <t>Rollski Klassisch</t>
  </si>
  <si>
    <t>Rollski Skating</t>
  </si>
  <si>
    <t>Fusslauf inkl. Skigang</t>
  </si>
  <si>
    <t>Stabilisation / Rumpf</t>
  </si>
  <si>
    <t>Ausdauer (Int. 1/2/3)</t>
  </si>
  <si>
    <r>
      <t xml:space="preserve">Trainingstagebuch 2026/2027
</t>
    </r>
    <r>
      <rPr>
        <sz val="12"/>
        <rFont val="Arial"/>
        <family val="2"/>
      </rPr>
      <t>Kader Langlauf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</si>
</sst>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h:mm"/>
    <numFmt numFmtId="165" formatCode="0.0"/>
    <numFmt numFmtId="166" formatCode="[h]:mm"/>
    <numFmt numFmtId="167" formatCode="dddd"/>
    <numFmt numFmtId="168" formatCode="_ * #,##0_ ;_ * \-#,##0_ ;_ * &quot;-&quot;??_ ;_ @_ "/>
    <numFmt numFmtId="169" formatCode="mmmm\ yyyy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color theme="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6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4" fillId="2" borderId="0" xfId="0" applyFont="1" applyFill="1"/>
    <xf numFmtId="0" fontId="0" fillId="9" borderId="0" xfId="0" applyFill="1"/>
    <xf numFmtId="164" fontId="5" fillId="9" borderId="0" xfId="0" applyNumberFormat="1" applyFont="1" applyFill="1"/>
    <xf numFmtId="0" fontId="5" fillId="9" borderId="0" xfId="0" applyFont="1" applyFill="1" applyAlignment="1">
      <alignment horizontal="center"/>
    </xf>
    <xf numFmtId="168" fontId="6" fillId="7" borderId="6" xfId="2" applyNumberFormat="1" applyFont="1" applyFill="1" applyBorder="1" applyProtection="1"/>
    <xf numFmtId="0" fontId="8" fillId="9" borderId="0" xfId="0" applyFont="1" applyFill="1"/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8" fillId="9" borderId="0" xfId="2" applyNumberFormat="1" applyFont="1" applyFill="1" applyBorder="1" applyAlignment="1" applyProtection="1">
      <alignment horizontal="left"/>
    </xf>
    <xf numFmtId="14" fontId="8" fillId="9" borderId="0" xfId="0" applyNumberFormat="1" applyFont="1" applyFill="1" applyAlignment="1">
      <alignment horizontal="left"/>
    </xf>
    <xf numFmtId="0" fontId="14" fillId="9" borderId="0" xfId="2" applyNumberFormat="1" applyFont="1" applyFill="1" applyBorder="1" applyAlignment="1" applyProtection="1">
      <alignment horizontal="left"/>
    </xf>
    <xf numFmtId="0" fontId="8" fillId="9" borderId="8" xfId="0" applyFont="1" applyFill="1" applyBorder="1"/>
    <xf numFmtId="0" fontId="8" fillId="9" borderId="7" xfId="0" applyFont="1" applyFill="1" applyBorder="1"/>
    <xf numFmtId="0" fontId="14" fillId="9" borderId="7" xfId="0" applyFont="1" applyFill="1" applyBorder="1"/>
    <xf numFmtId="0" fontId="11" fillId="9" borderId="7" xfId="0" applyFont="1" applyFill="1" applyBorder="1"/>
    <xf numFmtId="0" fontId="8" fillId="9" borderId="9" xfId="0" applyFont="1" applyFill="1" applyBorder="1"/>
    <xf numFmtId="0" fontId="8" fillId="9" borderId="14" xfId="0" applyFont="1" applyFill="1" applyBorder="1"/>
    <xf numFmtId="0" fontId="4" fillId="9" borderId="14" xfId="0" applyFont="1" applyFill="1" applyBorder="1"/>
    <xf numFmtId="0" fontId="8" fillId="9" borderId="14" xfId="0" applyFont="1" applyFill="1" applyBorder="1" applyAlignment="1">
      <alignment horizontal="right"/>
    </xf>
    <xf numFmtId="0" fontId="14" fillId="9" borderId="0" xfId="0" applyFont="1" applyFill="1" applyAlignment="1">
      <alignment horizontal="left"/>
    </xf>
    <xf numFmtId="0" fontId="13" fillId="0" borderId="0" xfId="0" applyFont="1" applyAlignment="1">
      <alignment vertical="top" wrapText="1"/>
    </xf>
    <xf numFmtId="0" fontId="8" fillId="0" borderId="0" xfId="0" applyFont="1"/>
    <xf numFmtId="0" fontId="7" fillId="7" borderId="1" xfId="0" applyFont="1" applyFill="1" applyBorder="1"/>
    <xf numFmtId="0" fontId="7" fillId="7" borderId="2" xfId="0" applyFont="1" applyFill="1" applyBorder="1"/>
    <xf numFmtId="0" fontId="7" fillId="7" borderId="3" xfId="0" applyFont="1" applyFill="1" applyBorder="1" applyAlignment="1">
      <alignment horizontal="right"/>
    </xf>
    <xf numFmtId="14" fontId="7" fillId="7" borderId="3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9" borderId="10" xfId="0" applyFont="1" applyFill="1" applyBorder="1"/>
    <xf numFmtId="0" fontId="16" fillId="9" borderId="0" xfId="0" applyFont="1" applyFill="1" applyAlignment="1">
      <alignment horizontal="center"/>
    </xf>
    <xf numFmtId="14" fontId="16" fillId="9" borderId="0" xfId="0" applyNumberFormat="1" applyFont="1" applyFill="1"/>
    <xf numFmtId="0" fontId="2" fillId="9" borderId="0" xfId="0" applyFont="1" applyFill="1"/>
    <xf numFmtId="0" fontId="2" fillId="2" borderId="0" xfId="0" applyFont="1" applyFill="1"/>
    <xf numFmtId="0" fontId="2" fillId="9" borderId="0" xfId="0" applyFont="1" applyFill="1" applyAlignment="1">
      <alignment horizontal="center"/>
    </xf>
    <xf numFmtId="169" fontId="15" fillId="7" borderId="1" xfId="0" applyNumberFormat="1" applyFont="1" applyFill="1" applyBorder="1" applyAlignment="1">
      <alignment vertical="center"/>
    </xf>
    <xf numFmtId="169" fontId="15" fillId="7" borderId="2" xfId="0" applyNumberFormat="1" applyFont="1" applyFill="1" applyBorder="1" applyAlignment="1">
      <alignment vertical="center"/>
    </xf>
    <xf numFmtId="169" fontId="15" fillId="7" borderId="3" xfId="0" applyNumberFormat="1" applyFont="1" applyFill="1" applyBorder="1" applyAlignment="1">
      <alignment vertical="center"/>
    </xf>
    <xf numFmtId="0" fontId="17" fillId="9" borderId="0" xfId="0" applyFont="1" applyFill="1"/>
    <xf numFmtId="14" fontId="15" fillId="7" borderId="2" xfId="0" applyNumberFormat="1" applyFont="1" applyFill="1" applyBorder="1" applyAlignment="1">
      <alignment vertical="center"/>
    </xf>
    <xf numFmtId="169" fontId="15" fillId="7" borderId="2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/>
    </xf>
    <xf numFmtId="169" fontId="15" fillId="7" borderId="2" xfId="0" applyNumberFormat="1" applyFont="1" applyFill="1" applyBorder="1" applyAlignment="1">
      <alignment horizontal="center" vertical="center"/>
    </xf>
    <xf numFmtId="0" fontId="14" fillId="9" borderId="0" xfId="0" applyFont="1" applyFill="1"/>
    <xf numFmtId="0" fontId="14" fillId="9" borderId="8" xfId="0" applyFont="1" applyFill="1" applyBorder="1"/>
    <xf numFmtId="0" fontId="4" fillId="9" borderId="7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3" xfId="0" applyFont="1" applyFill="1" applyBorder="1" applyAlignment="1">
      <alignment horizontal="right" vertical="center"/>
    </xf>
    <xf numFmtId="14" fontId="20" fillId="7" borderId="3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2" fillId="0" borderId="0" xfId="0" applyFont="1"/>
    <xf numFmtId="167" fontId="4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7" borderId="2" xfId="0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9" borderId="0" xfId="0" applyFill="1" applyAlignment="1">
      <alignment horizontal="left"/>
    </xf>
    <xf numFmtId="0" fontId="0" fillId="0" borderId="0" xfId="0" applyAlignment="1">
      <alignment horizontal="left"/>
    </xf>
    <xf numFmtId="165" fontId="0" fillId="9" borderId="0" xfId="0" applyNumberFormat="1" applyFill="1" applyAlignment="1">
      <alignment horizontal="center"/>
    </xf>
    <xf numFmtId="0" fontId="5" fillId="9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167" fontId="4" fillId="9" borderId="0" xfId="0" applyNumberFormat="1" applyFont="1" applyFill="1"/>
    <xf numFmtId="168" fontId="2" fillId="0" borderId="0" xfId="2" applyNumberFormat="1" applyFont="1" applyProtection="1"/>
    <xf numFmtId="0" fontId="2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9" borderId="2" xfId="0" applyFill="1" applyBorder="1"/>
    <xf numFmtId="0" fontId="0" fillId="9" borderId="2" xfId="0" applyFill="1" applyBorder="1" applyAlignment="1">
      <alignment horizontal="left"/>
    </xf>
    <xf numFmtId="166" fontId="1" fillId="0" borderId="16" xfId="0" applyNumberFormat="1" applyFont="1" applyBorder="1" applyAlignment="1" applyProtection="1">
      <alignment vertical="center"/>
      <protection locked="0"/>
    </xf>
    <xf numFmtId="166" fontId="1" fillId="0" borderId="19" xfId="0" applyNumberFormat="1" applyFont="1" applyBorder="1" applyAlignment="1" applyProtection="1">
      <alignment vertical="center"/>
      <protection locked="0"/>
    </xf>
    <xf numFmtId="166" fontId="1" fillId="0" borderId="21" xfId="0" applyNumberFormat="1" applyFont="1" applyBorder="1" applyAlignment="1" applyProtection="1">
      <alignment vertical="center"/>
      <protection locked="0"/>
    </xf>
    <xf numFmtId="166" fontId="5" fillId="8" borderId="6" xfId="0" applyNumberFormat="1" applyFont="1" applyFill="1" applyBorder="1" applyAlignment="1">
      <alignment vertical="center"/>
    </xf>
    <xf numFmtId="9" fontId="9" fillId="8" borderId="6" xfId="1" applyFont="1" applyFill="1" applyBorder="1" applyAlignment="1" applyProtection="1">
      <alignment horizontal="right" vertical="center"/>
    </xf>
    <xf numFmtId="0" fontId="2" fillId="10" borderId="0" xfId="0" applyFont="1" applyFill="1" applyAlignment="1">
      <alignment vertical="center"/>
    </xf>
    <xf numFmtId="14" fontId="2" fillId="10" borderId="0" xfId="0" applyNumberFormat="1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166" fontId="3" fillId="3" borderId="6" xfId="0" applyNumberFormat="1" applyFont="1" applyFill="1" applyBorder="1" applyAlignment="1">
      <alignment vertical="center"/>
    </xf>
    <xf numFmtId="9" fontId="22" fillId="3" borderId="6" xfId="1" applyFont="1" applyFill="1" applyBorder="1" applyAlignment="1" applyProtection="1">
      <alignment horizontal="right" vertical="center"/>
    </xf>
    <xf numFmtId="166" fontId="1" fillId="0" borderId="17" xfId="0" applyNumberFormat="1" applyFont="1" applyBorder="1" applyAlignment="1" applyProtection="1">
      <alignment vertical="center"/>
      <protection locked="0"/>
    </xf>
    <xf numFmtId="166" fontId="1" fillId="0" borderId="20" xfId="0" applyNumberFormat="1" applyFont="1" applyBorder="1" applyAlignment="1" applyProtection="1">
      <alignment vertical="center"/>
      <protection locked="0"/>
    </xf>
    <xf numFmtId="166" fontId="1" fillId="0" borderId="22" xfId="0" applyNumberFormat="1" applyFont="1" applyBorder="1" applyAlignment="1" applyProtection="1">
      <alignment vertical="center"/>
      <protection locked="0"/>
    </xf>
    <xf numFmtId="166" fontId="5" fillId="8" borderId="5" xfId="0" applyNumberFormat="1" applyFont="1" applyFill="1" applyBorder="1" applyAlignment="1">
      <alignment vertical="center"/>
    </xf>
    <xf numFmtId="9" fontId="9" fillId="8" borderId="5" xfId="1" applyFont="1" applyFill="1" applyBorder="1" applyAlignment="1" applyProtection="1">
      <alignment horizontal="right" vertical="center"/>
    </xf>
    <xf numFmtId="166" fontId="3" fillId="4" borderId="6" xfId="0" applyNumberFormat="1" applyFont="1" applyFill="1" applyBorder="1" applyAlignment="1">
      <alignment vertical="center"/>
    </xf>
    <xf numFmtId="9" fontId="22" fillId="4" borderId="6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66" fontId="3" fillId="12" borderId="6" xfId="0" applyNumberFormat="1" applyFont="1" applyFill="1" applyBorder="1" applyAlignment="1">
      <alignment vertical="center"/>
    </xf>
    <xf numFmtId="9" fontId="22" fillId="12" borderId="6" xfId="1" applyFont="1" applyFill="1" applyBorder="1" applyAlignment="1" applyProtection="1">
      <alignment horizontal="right" vertical="center"/>
    </xf>
    <xf numFmtId="166" fontId="6" fillId="11" borderId="16" xfId="0" applyNumberFormat="1" applyFont="1" applyFill="1" applyBorder="1" applyAlignment="1">
      <alignment vertical="center"/>
    </xf>
    <xf numFmtId="166" fontId="6" fillId="11" borderId="19" xfId="0" applyNumberFormat="1" applyFont="1" applyFill="1" applyBorder="1" applyAlignment="1">
      <alignment vertical="center"/>
    </xf>
    <xf numFmtId="166" fontId="6" fillId="11" borderId="21" xfId="0" applyNumberFormat="1" applyFont="1" applyFill="1" applyBorder="1" applyAlignment="1">
      <alignment vertical="center"/>
    </xf>
    <xf numFmtId="166" fontId="6" fillId="11" borderId="6" xfId="0" applyNumberFormat="1" applyFont="1" applyFill="1" applyBorder="1" applyAlignment="1">
      <alignment vertical="center"/>
    </xf>
    <xf numFmtId="9" fontId="21" fillId="11" borderId="6" xfId="1" applyFont="1" applyFill="1" applyBorder="1" applyAlignment="1" applyProtection="1">
      <alignment horizontal="right" vertical="center"/>
    </xf>
    <xf numFmtId="166" fontId="1" fillId="8" borderId="6" xfId="0" applyNumberFormat="1" applyFont="1" applyFill="1" applyBorder="1" applyAlignment="1">
      <alignment vertical="center"/>
    </xf>
    <xf numFmtId="166" fontId="1" fillId="3" borderId="16" xfId="0" applyNumberFormat="1" applyFont="1" applyFill="1" applyBorder="1" applyAlignment="1">
      <alignment vertical="center"/>
    </xf>
    <xf numFmtId="166" fontId="1" fillId="3" borderId="19" xfId="0" applyNumberFormat="1" applyFont="1" applyFill="1" applyBorder="1" applyAlignment="1">
      <alignment vertical="center"/>
    </xf>
    <xf numFmtId="166" fontId="1" fillId="3" borderId="21" xfId="0" applyNumberFormat="1" applyFont="1" applyFill="1" applyBorder="1" applyAlignment="1">
      <alignment vertical="center"/>
    </xf>
    <xf numFmtId="166" fontId="1" fillId="8" borderId="5" xfId="0" applyNumberFormat="1" applyFont="1" applyFill="1" applyBorder="1" applyAlignment="1">
      <alignment vertical="center"/>
    </xf>
    <xf numFmtId="166" fontId="1" fillId="4" borderId="16" xfId="0" applyNumberFormat="1" applyFont="1" applyFill="1" applyBorder="1" applyAlignment="1">
      <alignment vertical="center"/>
    </xf>
    <xf numFmtId="166" fontId="1" fillId="4" borderId="19" xfId="0" applyNumberFormat="1" applyFont="1" applyFill="1" applyBorder="1" applyAlignment="1">
      <alignment vertical="center"/>
    </xf>
    <xf numFmtId="166" fontId="1" fillId="4" borderId="21" xfId="0" applyNumberFormat="1" applyFont="1" applyFill="1" applyBorder="1" applyAlignment="1">
      <alignment vertical="center"/>
    </xf>
    <xf numFmtId="166" fontId="1" fillId="12" borderId="16" xfId="0" applyNumberFormat="1" applyFont="1" applyFill="1" applyBorder="1" applyAlignment="1">
      <alignment vertical="center"/>
    </xf>
    <xf numFmtId="166" fontId="1" fillId="12" borderId="19" xfId="0" applyNumberFormat="1" applyFont="1" applyFill="1" applyBorder="1" applyAlignment="1">
      <alignment vertical="center"/>
    </xf>
    <xf numFmtId="166" fontId="1" fillId="12" borderId="21" xfId="0" applyNumberFormat="1" applyFont="1" applyFill="1" applyBorder="1" applyAlignment="1">
      <alignment vertical="center"/>
    </xf>
    <xf numFmtId="14" fontId="16" fillId="0" borderId="0" xfId="0" applyNumberFormat="1" applyFont="1"/>
    <xf numFmtId="0" fontId="19" fillId="7" borderId="1" xfId="0" applyFont="1" applyFill="1" applyBorder="1" applyAlignment="1">
      <alignment vertical="center"/>
    </xf>
    <xf numFmtId="0" fontId="19" fillId="7" borderId="2" xfId="0" applyFont="1" applyFill="1" applyBorder="1" applyAlignment="1">
      <alignment vertical="center"/>
    </xf>
    <xf numFmtId="0" fontId="19" fillId="7" borderId="3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10" borderId="0" xfId="0" applyFont="1" applyFill="1" applyAlignment="1">
      <alignment vertical="center"/>
    </xf>
    <xf numFmtId="168" fontId="6" fillId="7" borderId="6" xfId="2" applyNumberFormat="1" applyFont="1" applyFill="1" applyBorder="1" applyAlignment="1" applyProtection="1">
      <alignment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166" fontId="5" fillId="0" borderId="6" xfId="0" applyNumberFormat="1" applyFont="1" applyBorder="1" applyAlignment="1">
      <alignment vertical="center"/>
    </xf>
    <xf numFmtId="166" fontId="5" fillId="3" borderId="6" xfId="0" applyNumberFormat="1" applyFont="1" applyFill="1" applyBorder="1" applyAlignment="1">
      <alignment vertical="center"/>
    </xf>
    <xf numFmtId="9" fontId="9" fillId="3" borderId="6" xfId="1" applyFont="1" applyFill="1" applyBorder="1" applyAlignment="1" applyProtection="1">
      <alignment horizontal="right" vertical="center"/>
    </xf>
    <xf numFmtId="166" fontId="5" fillId="0" borderId="18" xfId="0" applyNumberFormat="1" applyFont="1" applyBorder="1" applyAlignment="1">
      <alignment vertical="center"/>
    </xf>
    <xf numFmtId="166" fontId="5" fillId="4" borderId="6" xfId="0" applyNumberFormat="1" applyFont="1" applyFill="1" applyBorder="1" applyAlignment="1">
      <alignment vertical="center"/>
    </xf>
    <xf numFmtId="9" fontId="9" fillId="4" borderId="6" xfId="1" applyFont="1" applyFill="1" applyBorder="1" applyAlignment="1" applyProtection="1">
      <alignment horizontal="right" vertical="center"/>
    </xf>
    <xf numFmtId="0" fontId="5" fillId="9" borderId="0" xfId="0" applyFont="1" applyFill="1" applyAlignment="1">
      <alignment vertical="center"/>
    </xf>
    <xf numFmtId="166" fontId="5" fillId="8" borderId="4" xfId="0" applyNumberFormat="1" applyFont="1" applyFill="1" applyBorder="1" applyAlignment="1">
      <alignment vertical="center"/>
    </xf>
    <xf numFmtId="9" fontId="9" fillId="8" borderId="4" xfId="1" applyFont="1" applyFill="1" applyBorder="1" applyAlignment="1" applyProtection="1">
      <alignment horizontal="right" vertical="center"/>
    </xf>
    <xf numFmtId="166" fontId="5" fillId="12" borderId="6" xfId="0" applyNumberFormat="1" applyFont="1" applyFill="1" applyBorder="1" applyAlignment="1">
      <alignment vertical="center"/>
    </xf>
    <xf numFmtId="9" fontId="9" fillId="12" borderId="6" xfId="1" applyFont="1" applyFill="1" applyBorder="1" applyAlignment="1" applyProtection="1">
      <alignment horizontal="right" vertical="center"/>
    </xf>
    <xf numFmtId="9" fontId="6" fillId="11" borderId="6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right" vertical="center"/>
    </xf>
    <xf numFmtId="0" fontId="6" fillId="7" borderId="3" xfId="2" applyNumberFormat="1" applyFont="1" applyFill="1" applyBorder="1" applyAlignment="1" applyProtection="1">
      <alignment horizontal="center" vertical="center"/>
    </xf>
    <xf numFmtId="0" fontId="1" fillId="9" borderId="0" xfId="0" applyFont="1" applyFill="1" applyAlignment="1">
      <alignment vertical="center"/>
    </xf>
    <xf numFmtId="169" fontId="23" fillId="7" borderId="2" xfId="0" applyNumberFormat="1" applyFont="1" applyFill="1" applyBorder="1" applyAlignment="1">
      <alignment vertical="center"/>
    </xf>
    <xf numFmtId="169" fontId="23" fillId="7" borderId="3" xfId="0" applyNumberFormat="1" applyFont="1" applyFill="1" applyBorder="1" applyAlignment="1">
      <alignment vertical="center"/>
    </xf>
    <xf numFmtId="0" fontId="23" fillId="7" borderId="1" xfId="0" applyFont="1" applyFill="1" applyBorder="1" applyAlignment="1">
      <alignment vertical="center"/>
    </xf>
    <xf numFmtId="0" fontId="23" fillId="7" borderId="2" xfId="0" applyFont="1" applyFill="1" applyBorder="1" applyAlignment="1">
      <alignment vertical="center"/>
    </xf>
    <xf numFmtId="0" fontId="23" fillId="7" borderId="3" xfId="0" applyFont="1" applyFill="1" applyBorder="1" applyAlignment="1">
      <alignment horizontal="right" vertical="center"/>
    </xf>
    <xf numFmtId="0" fontId="23" fillId="7" borderId="3" xfId="2" applyNumberFormat="1" applyFont="1" applyFill="1" applyBorder="1" applyAlignment="1" applyProtection="1">
      <alignment horizontal="center" vertical="center"/>
    </xf>
    <xf numFmtId="0" fontId="18" fillId="9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8" fontId="18" fillId="0" borderId="0" xfId="2" applyNumberFormat="1" applyFont="1" applyAlignment="1" applyProtection="1">
      <alignment vertical="center"/>
    </xf>
    <xf numFmtId="166" fontId="5" fillId="0" borderId="6" xfId="0" applyNumberFormat="1" applyFont="1" applyBorder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4" fillId="7" borderId="2" xfId="0" applyFont="1" applyFill="1" applyBorder="1" applyAlignment="1">
      <alignment vertical="center"/>
    </xf>
    <xf numFmtId="167" fontId="19" fillId="7" borderId="1" xfId="0" applyNumberFormat="1" applyFont="1" applyFill="1" applyBorder="1" applyAlignment="1">
      <alignment horizontal="center" vertical="center"/>
    </xf>
    <xf numFmtId="167" fontId="19" fillId="7" borderId="2" xfId="0" applyNumberFormat="1" applyFont="1" applyFill="1" applyBorder="1" applyAlignment="1">
      <alignment horizontal="center" vertical="center"/>
    </xf>
    <xf numFmtId="14" fontId="19" fillId="7" borderId="1" xfId="0" applyNumberFormat="1" applyFont="1" applyFill="1" applyBorder="1" applyAlignment="1">
      <alignment horizontal="center" vertical="center"/>
    </xf>
    <xf numFmtId="14" fontId="19" fillId="7" borderId="2" xfId="0" applyNumberFormat="1" applyFont="1" applyFill="1" applyBorder="1" applyAlignment="1">
      <alignment horizontal="center" vertical="center"/>
    </xf>
    <xf numFmtId="14" fontId="16" fillId="9" borderId="0" xfId="0" applyNumberFormat="1" applyFont="1" applyFill="1" applyAlignment="1">
      <alignment horizontal="left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3" fillId="10" borderId="0" xfId="0" applyFont="1" applyFill="1" applyAlignment="1">
      <alignment horizontal="left" vertical="top" wrapText="1"/>
    </xf>
    <xf numFmtId="0" fontId="13" fillId="10" borderId="8" xfId="0" applyFont="1" applyFill="1" applyBorder="1" applyAlignment="1">
      <alignment horizontal="left" vertical="top" wrapText="1"/>
    </xf>
    <xf numFmtId="0" fontId="14" fillId="10" borderId="0" xfId="0" applyFont="1" applyFill="1" applyAlignment="1" applyProtection="1">
      <alignment horizontal="left"/>
      <protection locked="0"/>
    </xf>
    <xf numFmtId="0" fontId="14" fillId="10" borderId="8" xfId="0" applyFont="1" applyFill="1" applyBorder="1" applyAlignment="1" applyProtection="1">
      <alignment horizontal="left"/>
      <protection locked="0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14" fontId="16" fillId="10" borderId="0" xfId="0" applyNumberFormat="1" applyFont="1" applyFill="1" applyAlignment="1">
      <alignment horizontal="left"/>
    </xf>
    <xf numFmtId="0" fontId="12" fillId="8" borderId="11" xfId="0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4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center" vertical="center" textRotation="90" wrapText="1"/>
    </xf>
    <xf numFmtId="0" fontId="10" fillId="6" borderId="15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center" vertical="center" textRotation="90"/>
    </xf>
    <xf numFmtId="0" fontId="10" fillId="5" borderId="7" xfId="0" applyFont="1" applyFill="1" applyBorder="1" applyAlignment="1">
      <alignment horizontal="center" vertical="center" textRotation="90"/>
    </xf>
    <xf numFmtId="0" fontId="10" fillId="5" borderId="9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0" fillId="13" borderId="15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3" fillId="9" borderId="0" xfId="0" applyFont="1" applyFill="1" applyAlignment="1">
      <alignment horizontal="left" vertical="top" wrapText="1"/>
    </xf>
    <xf numFmtId="0" fontId="13" fillId="9" borderId="8" xfId="0" applyFont="1" applyFill="1" applyBorder="1" applyAlignment="1">
      <alignment horizontal="left" vertical="top" wrapText="1"/>
    </xf>
    <xf numFmtId="0" fontId="14" fillId="9" borderId="0" xfId="0" applyFont="1" applyFill="1" applyAlignment="1">
      <alignment horizontal="left"/>
    </xf>
    <xf numFmtId="0" fontId="14" fillId="9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14" fontId="15" fillId="7" borderId="2" xfId="0" applyNumberFormat="1" applyFont="1" applyFill="1" applyBorder="1" applyAlignment="1">
      <alignment horizontal="center" vertical="center"/>
    </xf>
  </cellXfs>
  <cellStyles count="4">
    <cellStyle name="Komma" xfId="2" builtinId="3"/>
    <cellStyle name="Prozent" xfId="1" builtinId="5"/>
    <cellStyle name="Standard" xfId="0" builtinId="0"/>
    <cellStyle name="Standard 2" xfId="3" xr:uid="{00000000-0005-0000-0000-000003000000}"/>
  </cellStyles>
  <dxfs count="10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99"/>
      <color rgb="FFFFFF66"/>
      <color rgb="FF33CC33"/>
      <color rgb="FFFF3300"/>
      <color rgb="FFFF7C80"/>
      <color rgb="FFFBFF4F"/>
      <color rgb="FFFEFCFC"/>
      <color rgb="FFF9EE13"/>
      <color rgb="FFE4D906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Gesamttrainingsvolumen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Jahresübersicht!$A$27</c:f>
              <c:strCache>
                <c:ptCount val="1"/>
                <c:pt idx="0">
                  <c:v>TRAININGSZEIT (Std)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Jahresübersicht!$D$27:$P$27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6-4581-B8EE-C32D8C2C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882480"/>
        <c:axId val="1"/>
      </c:barChart>
      <c:catAx>
        <c:axId val="74588248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 b="1"/>
                  <a:t>Trainingsstunden</a:t>
                </a:r>
                <a:r>
                  <a:rPr lang="de-CH" sz="1200" b="1" baseline="0"/>
                  <a:t> (h)</a:t>
                </a:r>
                <a:endParaRPr lang="de-CH" sz="1200" b="1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[h]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5882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Ausdauertraining Intensitätsverteilung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Jahresübersicht!$B$13</c:f>
              <c:strCache>
                <c:ptCount val="1"/>
                <c:pt idx="0">
                  <c:v>Ausdauer (Int. 1/2/3)</c:v>
                </c:pt>
              </c:strCache>
            </c:strRef>
          </c:tx>
          <c:spPr>
            <a:solidFill>
              <a:srgbClr val="33CC33"/>
            </a:solidFill>
            <a:ln w="25400">
              <a:noFill/>
            </a:ln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Jahresübersicht!$D$13:$P$13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B-41D7-A8C8-42F92A1750DE}"/>
            </c:ext>
          </c:extLst>
        </c:ser>
        <c:ser>
          <c:idx val="4"/>
          <c:order val="1"/>
          <c:tx>
            <c:strRef>
              <c:f>Jahresübersicht!$B$12</c:f>
              <c:strCache>
                <c:ptCount val="1"/>
                <c:pt idx="0">
                  <c:v>Intensiv (Int. 4/5)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Jahresübersicht!$D$12:$P$12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B-41D7-A8C8-42F92A1750DE}"/>
            </c:ext>
          </c:extLst>
        </c:ser>
        <c:ser>
          <c:idx val="0"/>
          <c:order val="2"/>
          <c:tx>
            <c:strRef>
              <c:f>Jahresübersicht!$B$11</c:f>
              <c:strCache>
                <c:ptCount val="1"/>
                <c:pt idx="0">
                  <c:v>Wettkampf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Jahresübersicht!$D$11:$P$11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B-41D7-A8C8-42F92A17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878544"/>
        <c:axId val="1"/>
      </c:barChart>
      <c:catAx>
        <c:axId val="74587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 b="1"/>
                  <a:t>Trainingsstunden</a:t>
                </a:r>
                <a:r>
                  <a:rPr lang="de-CH" sz="1200" b="1" baseline="0"/>
                  <a:t> (h)</a:t>
                </a:r>
                <a:endParaRPr lang="de-CH" sz="1200" b="1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[h]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5878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404860087858106"/>
          <c:y val="0.92661780838843499"/>
          <c:w val="0.57961025760462848"/>
          <c:h val="5.555058933211522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Spezifisches Ausdauertraining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Jahresübersicht!$B$15</c:f>
              <c:strCache>
                <c:ptCount val="1"/>
                <c:pt idx="0">
                  <c:v>Ski Klassisch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Jahresübersicht!$D$15:$P$15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5-4F2D-A6DA-6FF67CBE7283}"/>
            </c:ext>
          </c:extLst>
        </c:ser>
        <c:ser>
          <c:idx val="5"/>
          <c:order val="1"/>
          <c:tx>
            <c:strRef>
              <c:f>Jahresübersicht!$B$16</c:f>
              <c:strCache>
                <c:ptCount val="1"/>
                <c:pt idx="0">
                  <c:v>Ski Skating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Jahresübersicht!$D$16:$P$16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5-4F2D-A6DA-6FF67CBE7283}"/>
            </c:ext>
          </c:extLst>
        </c:ser>
        <c:ser>
          <c:idx val="6"/>
          <c:order val="2"/>
          <c:tx>
            <c:strRef>
              <c:f>Jahresübersicht!$B$17</c:f>
              <c:strCache>
                <c:ptCount val="1"/>
                <c:pt idx="0">
                  <c:v>Rollski Klassisch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Jahresübersicht!$D$17:$P$17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5-4F2D-A6DA-6FF67CBE7283}"/>
            </c:ext>
          </c:extLst>
        </c:ser>
        <c:ser>
          <c:idx val="1"/>
          <c:order val="3"/>
          <c:tx>
            <c:strRef>
              <c:f>Jahresübersicht!$B$18</c:f>
              <c:strCache>
                <c:ptCount val="1"/>
                <c:pt idx="0">
                  <c:v>Rollski Skating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Jahresübersicht!$D$18:$P$18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95-4F2D-A6DA-6FF67CBE7283}"/>
            </c:ext>
          </c:extLst>
        </c:ser>
        <c:ser>
          <c:idx val="8"/>
          <c:order val="4"/>
          <c:tx>
            <c:strRef>
              <c:f>Jahresübersicht!$B$19</c:f>
              <c:strCache>
                <c:ptCount val="1"/>
                <c:pt idx="0">
                  <c:v>Fusslauf inkl. Skigang</c:v>
                </c:pt>
              </c:strCache>
            </c:strRef>
          </c:tx>
          <c:spPr>
            <a:solidFill>
              <a:srgbClr val="C0504D">
                <a:lumMod val="40000"/>
                <a:lumOff val="60000"/>
              </a:srgbClr>
            </a:solidFill>
          </c:spPr>
          <c:invertIfNegative val="0"/>
          <c:cat>
            <c:strRef>
              <c:f>Jahresübersicht!$D$8:$P$8</c:f>
              <c:strCache>
                <c:ptCount val="13"/>
                <c:pt idx="0">
                  <c:v>18 - 21</c:v>
                </c:pt>
                <c:pt idx="1">
                  <c:v>22 - 25</c:v>
                </c:pt>
                <c:pt idx="2">
                  <c:v>26 - 29</c:v>
                </c:pt>
                <c:pt idx="3">
                  <c:v>30 - 33</c:v>
                </c:pt>
                <c:pt idx="4">
                  <c:v>34 - 37</c:v>
                </c:pt>
                <c:pt idx="5">
                  <c:v>38 - 41</c:v>
                </c:pt>
                <c:pt idx="6">
                  <c:v>42 - 45</c:v>
                </c:pt>
                <c:pt idx="7">
                  <c:v>46 - 49</c:v>
                </c:pt>
                <c:pt idx="8">
                  <c:v>50 - 53</c:v>
                </c:pt>
                <c:pt idx="9">
                  <c:v>1 - 4</c:v>
                </c:pt>
                <c:pt idx="10">
                  <c:v>5 - 8</c:v>
                </c:pt>
                <c:pt idx="11">
                  <c:v>9 - 12</c:v>
                </c:pt>
                <c:pt idx="12">
                  <c:v>13 - 16</c:v>
                </c:pt>
              </c:strCache>
            </c:strRef>
          </c:cat>
          <c:val>
            <c:numRef>
              <c:f>Jahresübersicht!$D$19:$P$19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95-4F2D-A6DA-6FF67CBE7283}"/>
            </c:ext>
          </c:extLst>
        </c:ser>
        <c:ser>
          <c:idx val="0"/>
          <c:order val="5"/>
          <c:tx>
            <c:strRef>
              <c:f>Jahresübersicht!$B$20</c:f>
              <c:strCache>
                <c:ptCount val="1"/>
                <c:pt idx="0">
                  <c:v>Velo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val>
            <c:numRef>
              <c:f>Jahresübersicht!$D$20:$P$20</c:f>
              <c:numCache>
                <c:formatCode>[h]:mm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E-4D7C-AE2D-3DE527E2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875264"/>
        <c:axId val="1"/>
      </c:barChart>
      <c:catAx>
        <c:axId val="7458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 b="1"/>
                  <a:t>Trainingsstunden</a:t>
                </a:r>
                <a:r>
                  <a:rPr lang="de-CH" sz="1200" b="1" baseline="0"/>
                  <a:t> (h)</a:t>
                </a:r>
                <a:endParaRPr lang="de-CH" sz="1200" b="1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[h]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5875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5902491790890472E-2"/>
          <c:y val="0.92314233568113169"/>
          <c:w val="0.89999998434794881"/>
          <c:h val="5.7709400214551024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266700</xdr:colOff>
      <xdr:row>0</xdr:row>
      <xdr:rowOff>0</xdr:rowOff>
    </xdr:from>
    <xdr:to>
      <xdr:col>52</xdr:col>
      <xdr:colOff>266700</xdr:colOff>
      <xdr:row>2</xdr:row>
      <xdr:rowOff>257175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CxnSpPr/>
      </xdr:nvCxnSpPr>
      <xdr:spPr>
        <a:xfrm>
          <a:off x="27336750" y="0"/>
          <a:ext cx="0" cy="723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276225</xdr:colOff>
      <xdr:row>0</xdr:row>
      <xdr:rowOff>0</xdr:rowOff>
    </xdr:from>
    <xdr:to>
      <xdr:col>34</xdr:col>
      <xdr:colOff>276225</xdr:colOff>
      <xdr:row>2</xdr:row>
      <xdr:rowOff>257175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CxnSpPr/>
      </xdr:nvCxnSpPr>
      <xdr:spPr>
        <a:xfrm>
          <a:off x="18087975" y="0"/>
          <a:ext cx="0" cy="723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0</xdr:row>
      <xdr:rowOff>0</xdr:rowOff>
    </xdr:from>
    <xdr:to>
      <xdr:col>15</xdr:col>
      <xdr:colOff>266700</xdr:colOff>
      <xdr:row>2</xdr:row>
      <xdr:rowOff>257175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CxnSpPr/>
      </xdr:nvCxnSpPr>
      <xdr:spPr>
        <a:xfrm>
          <a:off x="8305800" y="0"/>
          <a:ext cx="0" cy="723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0</xdr:rowOff>
    </xdr:from>
    <xdr:to>
      <xdr:col>13</xdr:col>
      <xdr:colOff>333375</xdr:colOff>
      <xdr:row>2</xdr:row>
      <xdr:rowOff>257175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CxnSpPr/>
      </xdr:nvCxnSpPr>
      <xdr:spPr>
        <a:xfrm>
          <a:off x="8677275" y="0"/>
          <a:ext cx="0" cy="723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8627</xdr:colOff>
      <xdr:row>0</xdr:row>
      <xdr:rowOff>43132</xdr:rowOff>
    </xdr:from>
    <xdr:to>
      <xdr:col>27</xdr:col>
      <xdr:colOff>65777</xdr:colOff>
      <xdr:row>18</xdr:row>
      <xdr:rowOff>0</xdr:rowOff>
    </xdr:to>
    <xdr:graphicFrame macro="">
      <xdr:nvGraphicFramePr>
        <xdr:cNvPr id="7" name="Diagramm 11">
          <a:extLst>
            <a:ext uri="{FF2B5EF4-FFF2-40B4-BE49-F238E27FC236}">
              <a16:creationId xmlns:a16="http://schemas.microsoft.com/office/drawing/2014/main" id="{00000000-0008-0000-3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897</xdr:colOff>
      <xdr:row>18</xdr:row>
      <xdr:rowOff>39895</xdr:rowOff>
    </xdr:from>
    <xdr:to>
      <xdr:col>27</xdr:col>
      <xdr:colOff>58046</xdr:colOff>
      <xdr:row>36</xdr:row>
      <xdr:rowOff>120770</xdr:rowOff>
    </xdr:to>
    <xdr:graphicFrame macro="">
      <xdr:nvGraphicFramePr>
        <xdr:cNvPr id="8" name="Diagramm 10">
          <a:extLst>
            <a:ext uri="{FF2B5EF4-FFF2-40B4-BE49-F238E27FC236}">
              <a16:creationId xmlns:a16="http://schemas.microsoft.com/office/drawing/2014/main" id="{00000000-0008-0000-3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2695</xdr:colOff>
      <xdr:row>37</xdr:row>
      <xdr:rowOff>2</xdr:rowOff>
    </xdr:from>
    <xdr:to>
      <xdr:col>27</xdr:col>
      <xdr:colOff>59845</xdr:colOff>
      <xdr:row>61</xdr:row>
      <xdr:rowOff>45830</xdr:rowOff>
    </xdr:to>
    <xdr:graphicFrame macro="">
      <xdr:nvGraphicFramePr>
        <xdr:cNvPr id="9" name="Diagramm 13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FF99"/>
  </sheetPr>
  <dimension ref="A1:X66"/>
  <sheetViews>
    <sheetView showGridLines="0" tabSelected="1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3" sqref="B3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18</v>
      </c>
      <c r="D1" s="170">
        <v>46139</v>
      </c>
      <c r="E1" s="170"/>
      <c r="F1" s="112" t="s">
        <v>13</v>
      </c>
      <c r="G1" s="157">
        <f>P9</f>
        <v>46145</v>
      </c>
      <c r="H1" s="157"/>
      <c r="I1" s="7"/>
      <c r="J1" s="6"/>
      <c r="K1" s="6"/>
      <c r="L1" s="6"/>
      <c r="M1" s="47"/>
      <c r="N1" s="164" t="s">
        <v>55</v>
      </c>
      <c r="O1" s="164"/>
      <c r="P1" s="164"/>
      <c r="Q1" s="164"/>
      <c r="R1" s="164"/>
      <c r="S1" s="165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164"/>
      <c r="O2" s="164"/>
      <c r="P2" s="164"/>
      <c r="Q2" s="164"/>
      <c r="R2" s="164"/>
      <c r="S2" s="165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166" t="s">
        <v>46</v>
      </c>
      <c r="O3" s="166"/>
      <c r="P3" s="166"/>
      <c r="Q3" s="166"/>
      <c r="R3" s="166"/>
      <c r="S3" s="167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46139</v>
      </c>
      <c r="E8" s="154"/>
      <c r="F8" s="153">
        <f>IF(ISERROR(F9),"",F9)</f>
        <v>46140</v>
      </c>
      <c r="G8" s="154"/>
      <c r="H8" s="153">
        <f>IF(ISERROR(H9),"",H9)</f>
        <v>46141</v>
      </c>
      <c r="I8" s="154"/>
      <c r="J8" s="153">
        <f>IF(ISERROR(J9),"",J9)</f>
        <v>46142</v>
      </c>
      <c r="K8" s="154"/>
      <c r="L8" s="153">
        <f>IF(ISERROR(L9),"",L9)</f>
        <v>46143</v>
      </c>
      <c r="M8" s="154"/>
      <c r="N8" s="153">
        <f>IF(ISERROR(N9),"",N9)</f>
        <v>46144</v>
      </c>
      <c r="O8" s="154"/>
      <c r="P8" s="153">
        <f>IF(ISERROR(P9),"",P9)</f>
        <v>46145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46139</v>
      </c>
      <c r="E9" s="156"/>
      <c r="F9" s="155">
        <f>D9+1</f>
        <v>46140</v>
      </c>
      <c r="G9" s="156"/>
      <c r="H9" s="155">
        <f>F9+1</f>
        <v>46141</v>
      </c>
      <c r="I9" s="156"/>
      <c r="J9" s="155">
        <f>H9+1</f>
        <v>46142</v>
      </c>
      <c r="K9" s="156"/>
      <c r="L9" s="155">
        <f>J9+1</f>
        <v>46143</v>
      </c>
      <c r="M9" s="156"/>
      <c r="N9" s="155">
        <f>L9+1</f>
        <v>46144</v>
      </c>
      <c r="O9" s="156"/>
      <c r="P9" s="155">
        <f>N9+1</f>
        <v>46145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67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67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67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67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67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67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105" priority="2" operator="notEqual">
      <formula>$R$20</formula>
    </cfRule>
  </conditionalFormatting>
  <conditionalFormatting sqref="R20">
    <cfRule type="cellIs" dxfId="10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27</v>
      </c>
      <c r="D1" s="157">
        <f>'9'!G1+1</f>
        <v>46202</v>
      </c>
      <c r="E1" s="157"/>
      <c r="F1" s="112" t="s">
        <v>13</v>
      </c>
      <c r="G1" s="157">
        <f>D1+6</f>
        <v>46208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46202</v>
      </c>
      <c r="E8" s="154"/>
      <c r="F8" s="153">
        <f>IF(ISERROR(F9),"",F9)</f>
        <v>46203</v>
      </c>
      <c r="G8" s="154"/>
      <c r="H8" s="153">
        <f>IF(ISERROR(H9),"",H9)</f>
        <v>46204</v>
      </c>
      <c r="I8" s="154"/>
      <c r="J8" s="153">
        <f>IF(ISERROR(J9),"",J9)</f>
        <v>46205</v>
      </c>
      <c r="K8" s="154"/>
      <c r="L8" s="153">
        <f>IF(ISERROR(L9),"",L9)</f>
        <v>46206</v>
      </c>
      <c r="M8" s="154"/>
      <c r="N8" s="153">
        <f>IF(ISERROR(N9),"",N9)</f>
        <v>46207</v>
      </c>
      <c r="O8" s="154"/>
      <c r="P8" s="153">
        <f>IF(ISERROR(P9),"",P9)</f>
        <v>46208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46202</v>
      </c>
      <c r="E9" s="156"/>
      <c r="F9" s="155">
        <f>D9+1</f>
        <v>46203</v>
      </c>
      <c r="G9" s="156"/>
      <c r="H9" s="155">
        <f>F9+1</f>
        <v>46204</v>
      </c>
      <c r="I9" s="156"/>
      <c r="J9" s="155">
        <f>H9+1</f>
        <v>46205</v>
      </c>
      <c r="K9" s="156"/>
      <c r="L9" s="155">
        <f>J9+1</f>
        <v>46206</v>
      </c>
      <c r="M9" s="156"/>
      <c r="N9" s="155">
        <f>L9+1</f>
        <v>46207</v>
      </c>
      <c r="O9" s="156"/>
      <c r="P9" s="155">
        <f>N9+1</f>
        <v>46208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87" priority="2" operator="notEqual">
      <formula>$R$20</formula>
    </cfRule>
  </conditionalFormatting>
  <conditionalFormatting sqref="R20">
    <cfRule type="cellIs" dxfId="8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28</v>
      </c>
      <c r="D1" s="157">
        <f>'10'!G1+1</f>
        <v>46209</v>
      </c>
      <c r="E1" s="157"/>
      <c r="F1" s="112" t="s">
        <v>13</v>
      </c>
      <c r="G1" s="157">
        <f>D1+6</f>
        <v>46215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46209</v>
      </c>
      <c r="E8" s="154"/>
      <c r="F8" s="153">
        <f>IF(ISERROR(F9),"",F9)</f>
        <v>46210</v>
      </c>
      <c r="G8" s="154"/>
      <c r="H8" s="153">
        <f>IF(ISERROR(H9),"",H9)</f>
        <v>46211</v>
      </c>
      <c r="I8" s="154"/>
      <c r="J8" s="153">
        <f>IF(ISERROR(J9),"",J9)</f>
        <v>46212</v>
      </c>
      <c r="K8" s="154"/>
      <c r="L8" s="153">
        <f>IF(ISERROR(L9),"",L9)</f>
        <v>46213</v>
      </c>
      <c r="M8" s="154"/>
      <c r="N8" s="153">
        <f>IF(ISERROR(N9),"",N9)</f>
        <v>46214</v>
      </c>
      <c r="O8" s="154"/>
      <c r="P8" s="153">
        <f>IF(ISERROR(P9),"",P9)</f>
        <v>46215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46209</v>
      </c>
      <c r="E9" s="156"/>
      <c r="F9" s="155">
        <f>D9+1</f>
        <v>46210</v>
      </c>
      <c r="G9" s="156"/>
      <c r="H9" s="155">
        <f>F9+1</f>
        <v>46211</v>
      </c>
      <c r="I9" s="156"/>
      <c r="J9" s="155">
        <f>H9+1</f>
        <v>46212</v>
      </c>
      <c r="K9" s="156"/>
      <c r="L9" s="155">
        <f>J9+1</f>
        <v>46213</v>
      </c>
      <c r="M9" s="156"/>
      <c r="N9" s="155">
        <f>L9+1</f>
        <v>46214</v>
      </c>
      <c r="O9" s="156"/>
      <c r="P9" s="155">
        <f>N9+1</f>
        <v>46215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85" priority="2" operator="notEqual">
      <formula>$R$20</formula>
    </cfRule>
  </conditionalFormatting>
  <conditionalFormatting sqref="R20">
    <cfRule type="cellIs" dxfId="8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D1" sqref="D1:E1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29</v>
      </c>
      <c r="D1" s="157">
        <f>'11'!G1+1</f>
        <v>46216</v>
      </c>
      <c r="E1" s="157"/>
      <c r="F1" s="112" t="s">
        <v>13</v>
      </c>
      <c r="G1" s="157">
        <f>D1+6</f>
        <v>46222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46216</v>
      </c>
      <c r="E8" s="154"/>
      <c r="F8" s="153">
        <f>IF(ISERROR(F9),"",F9)</f>
        <v>46217</v>
      </c>
      <c r="G8" s="154"/>
      <c r="H8" s="153">
        <f>IF(ISERROR(H9),"",H9)</f>
        <v>46218</v>
      </c>
      <c r="I8" s="154"/>
      <c r="J8" s="153">
        <f>IF(ISERROR(J9),"",J9)</f>
        <v>46219</v>
      </c>
      <c r="K8" s="154"/>
      <c r="L8" s="153">
        <f>IF(ISERROR(L9),"",L9)</f>
        <v>46220</v>
      </c>
      <c r="M8" s="154"/>
      <c r="N8" s="153">
        <f>IF(ISERROR(N9),"",N9)</f>
        <v>46221</v>
      </c>
      <c r="O8" s="154"/>
      <c r="P8" s="153">
        <f>IF(ISERROR(P9),"",P9)</f>
        <v>46222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46216</v>
      </c>
      <c r="E9" s="156"/>
      <c r="F9" s="155">
        <f>D9+1</f>
        <v>46217</v>
      </c>
      <c r="G9" s="156"/>
      <c r="H9" s="155">
        <f>F9+1</f>
        <v>46218</v>
      </c>
      <c r="I9" s="156"/>
      <c r="J9" s="155">
        <f>H9+1</f>
        <v>46219</v>
      </c>
      <c r="K9" s="156"/>
      <c r="L9" s="155">
        <f>J9+1</f>
        <v>46220</v>
      </c>
      <c r="M9" s="156"/>
      <c r="N9" s="155">
        <f>L9+1</f>
        <v>46221</v>
      </c>
      <c r="O9" s="156"/>
      <c r="P9" s="155">
        <f>N9+1</f>
        <v>46222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83" priority="2" operator="notEqual">
      <formula>$R$20</formula>
    </cfRule>
  </conditionalFormatting>
  <conditionalFormatting sqref="R20">
    <cfRule type="cellIs" dxfId="8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30</v>
      </c>
      <c r="D1" s="157">
        <f>'12'!G1+1</f>
        <v>46223</v>
      </c>
      <c r="E1" s="157"/>
      <c r="F1" s="112" t="s">
        <v>13</v>
      </c>
      <c r="G1" s="157">
        <f>D1+6</f>
        <v>46229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46223</v>
      </c>
      <c r="E8" s="154"/>
      <c r="F8" s="153">
        <f>IF(ISERROR(F9),"",F9)</f>
        <v>46224</v>
      </c>
      <c r="G8" s="154"/>
      <c r="H8" s="153">
        <f>IF(ISERROR(H9),"",H9)</f>
        <v>46225</v>
      </c>
      <c r="I8" s="154"/>
      <c r="J8" s="153">
        <f>IF(ISERROR(J9),"",J9)</f>
        <v>46226</v>
      </c>
      <c r="K8" s="154"/>
      <c r="L8" s="153">
        <f>IF(ISERROR(L9),"",L9)</f>
        <v>46227</v>
      </c>
      <c r="M8" s="154"/>
      <c r="N8" s="153">
        <f>IF(ISERROR(N9),"",N9)</f>
        <v>46228</v>
      </c>
      <c r="O8" s="154"/>
      <c r="P8" s="153">
        <f>IF(ISERROR(P9),"",P9)</f>
        <v>46229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46223</v>
      </c>
      <c r="E9" s="156"/>
      <c r="F9" s="155">
        <f>D9+1</f>
        <v>46224</v>
      </c>
      <c r="G9" s="156"/>
      <c r="H9" s="155">
        <f>F9+1</f>
        <v>46225</v>
      </c>
      <c r="I9" s="156"/>
      <c r="J9" s="155">
        <f>H9+1</f>
        <v>46226</v>
      </c>
      <c r="K9" s="156"/>
      <c r="L9" s="155">
        <f>J9+1</f>
        <v>46227</v>
      </c>
      <c r="M9" s="156"/>
      <c r="N9" s="155">
        <f>L9+1</f>
        <v>46228</v>
      </c>
      <c r="O9" s="156"/>
      <c r="P9" s="155">
        <f>N9+1</f>
        <v>46229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81" priority="2" operator="notEqual">
      <formula>$R$20</formula>
    </cfRule>
  </conditionalFormatting>
  <conditionalFormatting sqref="R20">
    <cfRule type="cellIs" dxfId="8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31</v>
      </c>
      <c r="D1" s="157">
        <f>'13'!G1+1</f>
        <v>46230</v>
      </c>
      <c r="E1" s="157"/>
      <c r="F1" s="112" t="s">
        <v>13</v>
      </c>
      <c r="G1" s="157">
        <f>D1+6</f>
        <v>46236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46230</v>
      </c>
      <c r="E8" s="154"/>
      <c r="F8" s="153">
        <f>IF(ISERROR(F9),"",F9)</f>
        <v>46231</v>
      </c>
      <c r="G8" s="154"/>
      <c r="H8" s="153">
        <f>IF(ISERROR(H9),"",H9)</f>
        <v>46232</v>
      </c>
      <c r="I8" s="154"/>
      <c r="J8" s="153">
        <f>IF(ISERROR(J9),"",J9)</f>
        <v>46233</v>
      </c>
      <c r="K8" s="154"/>
      <c r="L8" s="153">
        <f>IF(ISERROR(L9),"",L9)</f>
        <v>46234</v>
      </c>
      <c r="M8" s="154"/>
      <c r="N8" s="153">
        <f>IF(ISERROR(N9),"",N9)</f>
        <v>46235</v>
      </c>
      <c r="O8" s="154"/>
      <c r="P8" s="153">
        <f>IF(ISERROR(P9),"",P9)</f>
        <v>46236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46230</v>
      </c>
      <c r="E9" s="156"/>
      <c r="F9" s="155">
        <f>D9+1</f>
        <v>46231</v>
      </c>
      <c r="G9" s="156"/>
      <c r="H9" s="155">
        <f>F9+1</f>
        <v>46232</v>
      </c>
      <c r="I9" s="156"/>
      <c r="J9" s="155">
        <f>H9+1</f>
        <v>46233</v>
      </c>
      <c r="K9" s="156"/>
      <c r="L9" s="155">
        <f>J9+1</f>
        <v>46234</v>
      </c>
      <c r="M9" s="156"/>
      <c r="N9" s="155">
        <f>L9+1</f>
        <v>46235</v>
      </c>
      <c r="O9" s="156"/>
      <c r="P9" s="155">
        <f>N9+1</f>
        <v>46236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79" priority="2" operator="notEqual">
      <formula>$R$20</formula>
    </cfRule>
  </conditionalFormatting>
  <conditionalFormatting sqref="R20">
    <cfRule type="cellIs" dxfId="7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6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32</v>
      </c>
      <c r="D1" s="157">
        <f>'14'!G1+1</f>
        <v>46237</v>
      </c>
      <c r="E1" s="157"/>
      <c r="F1" s="112" t="s">
        <v>13</v>
      </c>
      <c r="G1" s="157">
        <f>D1+6</f>
        <v>46243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46237</v>
      </c>
      <c r="E8" s="154"/>
      <c r="F8" s="153">
        <f>IF(ISERROR(F9),"",F9)</f>
        <v>46238</v>
      </c>
      <c r="G8" s="154"/>
      <c r="H8" s="153">
        <f>IF(ISERROR(H9),"",H9)</f>
        <v>46239</v>
      </c>
      <c r="I8" s="154"/>
      <c r="J8" s="153">
        <f>IF(ISERROR(J9),"",J9)</f>
        <v>46240</v>
      </c>
      <c r="K8" s="154"/>
      <c r="L8" s="153">
        <f>IF(ISERROR(L9),"",L9)</f>
        <v>46241</v>
      </c>
      <c r="M8" s="154"/>
      <c r="N8" s="153">
        <f>IF(ISERROR(N9),"",N9)</f>
        <v>46242</v>
      </c>
      <c r="O8" s="154"/>
      <c r="P8" s="153">
        <f>IF(ISERROR(P9),"",P9)</f>
        <v>46243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46237</v>
      </c>
      <c r="E9" s="156"/>
      <c r="F9" s="155">
        <f>D9+1</f>
        <v>46238</v>
      </c>
      <c r="G9" s="156"/>
      <c r="H9" s="155">
        <f>F9+1</f>
        <v>46239</v>
      </c>
      <c r="I9" s="156"/>
      <c r="J9" s="155">
        <f>H9+1</f>
        <v>46240</v>
      </c>
      <c r="K9" s="156"/>
      <c r="L9" s="155">
        <f>J9+1</f>
        <v>46241</v>
      </c>
      <c r="M9" s="156"/>
      <c r="N9" s="155">
        <f>L9+1</f>
        <v>46242</v>
      </c>
      <c r="O9" s="156"/>
      <c r="P9" s="155">
        <f>N9+1</f>
        <v>46243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77" priority="2" operator="notEqual">
      <formula>$R$20</formula>
    </cfRule>
  </conditionalFormatting>
  <conditionalFormatting sqref="R20">
    <cfRule type="cellIs" dxfId="7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7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33</v>
      </c>
      <c r="D1" s="157">
        <f>'15'!G1+1</f>
        <v>46244</v>
      </c>
      <c r="E1" s="157"/>
      <c r="F1" s="112" t="s">
        <v>13</v>
      </c>
      <c r="G1" s="157">
        <f>D1+6</f>
        <v>46250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46244</v>
      </c>
      <c r="E8" s="154"/>
      <c r="F8" s="153">
        <f>IF(ISERROR(F9),"",F9)</f>
        <v>46245</v>
      </c>
      <c r="G8" s="154"/>
      <c r="H8" s="153">
        <f>IF(ISERROR(H9),"",H9)</f>
        <v>46246</v>
      </c>
      <c r="I8" s="154"/>
      <c r="J8" s="153">
        <f>IF(ISERROR(J9),"",J9)</f>
        <v>46247</v>
      </c>
      <c r="K8" s="154"/>
      <c r="L8" s="153">
        <f>IF(ISERROR(L9),"",L9)</f>
        <v>46248</v>
      </c>
      <c r="M8" s="154"/>
      <c r="N8" s="153">
        <f>IF(ISERROR(N9),"",N9)</f>
        <v>46249</v>
      </c>
      <c r="O8" s="154"/>
      <c r="P8" s="153">
        <f>IF(ISERROR(P9),"",P9)</f>
        <v>46250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46244</v>
      </c>
      <c r="E9" s="156"/>
      <c r="F9" s="155">
        <f>D9+1</f>
        <v>46245</v>
      </c>
      <c r="G9" s="156"/>
      <c r="H9" s="155">
        <f>F9+1</f>
        <v>46246</v>
      </c>
      <c r="I9" s="156"/>
      <c r="J9" s="155">
        <f>H9+1</f>
        <v>46247</v>
      </c>
      <c r="K9" s="156"/>
      <c r="L9" s="155">
        <f>J9+1</f>
        <v>46248</v>
      </c>
      <c r="M9" s="156"/>
      <c r="N9" s="155">
        <f>L9+1</f>
        <v>46249</v>
      </c>
      <c r="O9" s="156"/>
      <c r="P9" s="155">
        <f>N9+1</f>
        <v>46250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75" priority="2" operator="notEqual">
      <formula>$R$20</formula>
    </cfRule>
  </conditionalFormatting>
  <conditionalFormatting sqref="R20">
    <cfRule type="cellIs" dxfId="7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34</v>
      </c>
      <c r="D1" s="157">
        <f>'16'!G1+1</f>
        <v>46251</v>
      </c>
      <c r="E1" s="157"/>
      <c r="F1" s="112" t="s">
        <v>13</v>
      </c>
      <c r="G1" s="157">
        <f>D1+6</f>
        <v>46257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46251</v>
      </c>
      <c r="E8" s="154"/>
      <c r="F8" s="153">
        <f>IF(ISERROR(F9),"",F9)</f>
        <v>46252</v>
      </c>
      <c r="G8" s="154"/>
      <c r="H8" s="153">
        <f>IF(ISERROR(H9),"",H9)</f>
        <v>46253</v>
      </c>
      <c r="I8" s="154"/>
      <c r="J8" s="153">
        <f>IF(ISERROR(J9),"",J9)</f>
        <v>46254</v>
      </c>
      <c r="K8" s="154"/>
      <c r="L8" s="153">
        <f>IF(ISERROR(L9),"",L9)</f>
        <v>46255</v>
      </c>
      <c r="M8" s="154"/>
      <c r="N8" s="153">
        <f>IF(ISERROR(N9),"",N9)</f>
        <v>46256</v>
      </c>
      <c r="O8" s="154"/>
      <c r="P8" s="153">
        <f>IF(ISERROR(P9),"",P9)</f>
        <v>46257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46251</v>
      </c>
      <c r="E9" s="156"/>
      <c r="F9" s="155">
        <f>D9+1</f>
        <v>46252</v>
      </c>
      <c r="G9" s="156"/>
      <c r="H9" s="155">
        <f>F9+1</f>
        <v>46253</v>
      </c>
      <c r="I9" s="156"/>
      <c r="J9" s="155">
        <f>H9+1</f>
        <v>46254</v>
      </c>
      <c r="K9" s="156"/>
      <c r="L9" s="155">
        <f>J9+1</f>
        <v>46255</v>
      </c>
      <c r="M9" s="156"/>
      <c r="N9" s="155">
        <f>L9+1</f>
        <v>46256</v>
      </c>
      <c r="O9" s="156"/>
      <c r="P9" s="155">
        <f>N9+1</f>
        <v>46257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73" priority="2" operator="notEqual">
      <formula>$R$20</formula>
    </cfRule>
  </conditionalFormatting>
  <conditionalFormatting sqref="R20">
    <cfRule type="cellIs" dxfId="7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35</v>
      </c>
      <c r="D1" s="157">
        <f>'17'!G1+1</f>
        <v>46258</v>
      </c>
      <c r="E1" s="157"/>
      <c r="F1" s="112" t="s">
        <v>13</v>
      </c>
      <c r="G1" s="157">
        <f>D1+6</f>
        <v>46264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46258</v>
      </c>
      <c r="E8" s="154"/>
      <c r="F8" s="153">
        <f>IF(ISERROR(F9),"",F9)</f>
        <v>46259</v>
      </c>
      <c r="G8" s="154"/>
      <c r="H8" s="153">
        <f>IF(ISERROR(H9),"",H9)</f>
        <v>46260</v>
      </c>
      <c r="I8" s="154"/>
      <c r="J8" s="153">
        <f>IF(ISERROR(J9),"",J9)</f>
        <v>46261</v>
      </c>
      <c r="K8" s="154"/>
      <c r="L8" s="153">
        <f>IF(ISERROR(L9),"",L9)</f>
        <v>46262</v>
      </c>
      <c r="M8" s="154"/>
      <c r="N8" s="153">
        <f>IF(ISERROR(N9),"",N9)</f>
        <v>46263</v>
      </c>
      <c r="O8" s="154"/>
      <c r="P8" s="153">
        <f>IF(ISERROR(P9),"",P9)</f>
        <v>46264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46258</v>
      </c>
      <c r="E9" s="156"/>
      <c r="F9" s="155">
        <f>D9+1</f>
        <v>46259</v>
      </c>
      <c r="G9" s="156"/>
      <c r="H9" s="155">
        <f>F9+1</f>
        <v>46260</v>
      </c>
      <c r="I9" s="156"/>
      <c r="J9" s="155">
        <f>H9+1</f>
        <v>46261</v>
      </c>
      <c r="K9" s="156"/>
      <c r="L9" s="155">
        <f>J9+1</f>
        <v>46262</v>
      </c>
      <c r="M9" s="156"/>
      <c r="N9" s="155">
        <f>L9+1</f>
        <v>46263</v>
      </c>
      <c r="O9" s="156"/>
      <c r="P9" s="155">
        <f>N9+1</f>
        <v>46264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71" priority="2" operator="notEqual">
      <formula>$R$20</formula>
    </cfRule>
  </conditionalFormatting>
  <conditionalFormatting sqref="R20">
    <cfRule type="cellIs" dxfId="7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0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36</v>
      </c>
      <c r="D1" s="157">
        <f>'18'!G1+1</f>
        <v>46265</v>
      </c>
      <c r="E1" s="157"/>
      <c r="F1" s="112" t="s">
        <v>13</v>
      </c>
      <c r="G1" s="157">
        <f>D1+6</f>
        <v>46271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46265</v>
      </c>
      <c r="E8" s="154"/>
      <c r="F8" s="153">
        <f>IF(ISERROR(F9),"",F9)</f>
        <v>46266</v>
      </c>
      <c r="G8" s="154"/>
      <c r="H8" s="153">
        <f>IF(ISERROR(H9),"",H9)</f>
        <v>46267</v>
      </c>
      <c r="I8" s="154"/>
      <c r="J8" s="153">
        <f>IF(ISERROR(J9),"",J9)</f>
        <v>46268</v>
      </c>
      <c r="K8" s="154"/>
      <c r="L8" s="153">
        <f>IF(ISERROR(L9),"",L9)</f>
        <v>46269</v>
      </c>
      <c r="M8" s="154"/>
      <c r="N8" s="153">
        <f>IF(ISERROR(N9),"",N9)</f>
        <v>46270</v>
      </c>
      <c r="O8" s="154"/>
      <c r="P8" s="153">
        <f>IF(ISERROR(P9),"",P9)</f>
        <v>46271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46265</v>
      </c>
      <c r="E9" s="156"/>
      <c r="F9" s="155">
        <f>D9+1</f>
        <v>46266</v>
      </c>
      <c r="G9" s="156"/>
      <c r="H9" s="155">
        <f>F9+1</f>
        <v>46267</v>
      </c>
      <c r="I9" s="156"/>
      <c r="J9" s="155">
        <f>H9+1</f>
        <v>46268</v>
      </c>
      <c r="K9" s="156"/>
      <c r="L9" s="155">
        <f>J9+1</f>
        <v>46269</v>
      </c>
      <c r="M9" s="156"/>
      <c r="N9" s="155">
        <f>L9+1</f>
        <v>46270</v>
      </c>
      <c r="O9" s="156"/>
      <c r="P9" s="155">
        <f>N9+1</f>
        <v>46271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69" priority="2" operator="notEqual">
      <formula>$R$20</formula>
    </cfRule>
  </conditionalFormatting>
  <conditionalFormatting sqref="R20">
    <cfRule type="cellIs" dxfId="6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19</v>
      </c>
      <c r="D1" s="157">
        <f>'1'!G1+1</f>
        <v>46146</v>
      </c>
      <c r="E1" s="157"/>
      <c r="F1" s="112" t="s">
        <v>13</v>
      </c>
      <c r="G1" s="157">
        <f>D1+6</f>
        <v>46152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46146</v>
      </c>
      <c r="E8" s="154"/>
      <c r="F8" s="153">
        <f>IF(ISERROR(F9),"",F9)</f>
        <v>46147</v>
      </c>
      <c r="G8" s="154"/>
      <c r="H8" s="153">
        <f>IF(ISERROR(H9),"",H9)</f>
        <v>46148</v>
      </c>
      <c r="I8" s="154"/>
      <c r="J8" s="153">
        <f>IF(ISERROR(J9),"",J9)</f>
        <v>46149</v>
      </c>
      <c r="K8" s="154"/>
      <c r="L8" s="153">
        <f>IF(ISERROR(L9),"",L9)</f>
        <v>46150</v>
      </c>
      <c r="M8" s="154"/>
      <c r="N8" s="153">
        <f>IF(ISERROR(N9),"",N9)</f>
        <v>46151</v>
      </c>
      <c r="O8" s="154"/>
      <c r="P8" s="153">
        <f>IF(ISERROR(P9),"",P9)</f>
        <v>46152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46146</v>
      </c>
      <c r="E9" s="156"/>
      <c r="F9" s="155">
        <f>D9+1</f>
        <v>46147</v>
      </c>
      <c r="G9" s="156"/>
      <c r="H9" s="155">
        <f>F9+1</f>
        <v>46148</v>
      </c>
      <c r="I9" s="156"/>
      <c r="J9" s="155">
        <f>H9+1</f>
        <v>46149</v>
      </c>
      <c r="K9" s="156"/>
      <c r="L9" s="155">
        <f>J9+1</f>
        <v>46150</v>
      </c>
      <c r="M9" s="156"/>
      <c r="N9" s="155">
        <f>L9+1</f>
        <v>46151</v>
      </c>
      <c r="O9" s="156"/>
      <c r="P9" s="155">
        <f>N9+1</f>
        <v>46152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103" priority="2" operator="notEqual">
      <formula>$R$20</formula>
    </cfRule>
  </conditionalFormatting>
  <conditionalFormatting sqref="R20">
    <cfRule type="cellIs" dxfId="10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1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37</v>
      </c>
      <c r="D1" s="157">
        <f>'19'!G1+1</f>
        <v>46272</v>
      </c>
      <c r="E1" s="157"/>
      <c r="F1" s="112" t="s">
        <v>13</v>
      </c>
      <c r="G1" s="157">
        <f>D1+6</f>
        <v>46278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46272</v>
      </c>
      <c r="E8" s="154"/>
      <c r="F8" s="153">
        <f>IF(ISERROR(F9),"",F9)</f>
        <v>46273</v>
      </c>
      <c r="G8" s="154"/>
      <c r="H8" s="153">
        <f>IF(ISERROR(H9),"",H9)</f>
        <v>46274</v>
      </c>
      <c r="I8" s="154"/>
      <c r="J8" s="153">
        <f>IF(ISERROR(J9),"",J9)</f>
        <v>46275</v>
      </c>
      <c r="K8" s="154"/>
      <c r="L8" s="153">
        <f>IF(ISERROR(L9),"",L9)</f>
        <v>46276</v>
      </c>
      <c r="M8" s="154"/>
      <c r="N8" s="153">
        <f>IF(ISERROR(N9),"",N9)</f>
        <v>46277</v>
      </c>
      <c r="O8" s="154"/>
      <c r="P8" s="153">
        <f>IF(ISERROR(P9),"",P9)</f>
        <v>46278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46272</v>
      </c>
      <c r="E9" s="156"/>
      <c r="F9" s="155">
        <f>D9+1</f>
        <v>46273</v>
      </c>
      <c r="G9" s="156"/>
      <c r="H9" s="155">
        <f>F9+1</f>
        <v>46274</v>
      </c>
      <c r="I9" s="156"/>
      <c r="J9" s="155">
        <f>H9+1</f>
        <v>46275</v>
      </c>
      <c r="K9" s="156"/>
      <c r="L9" s="155">
        <f>J9+1</f>
        <v>46276</v>
      </c>
      <c r="M9" s="156"/>
      <c r="N9" s="155">
        <f>L9+1</f>
        <v>46277</v>
      </c>
      <c r="O9" s="156"/>
      <c r="P9" s="155">
        <f>N9+1</f>
        <v>46278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67" priority="2" operator="notEqual">
      <formula>$R$20</formula>
    </cfRule>
  </conditionalFormatting>
  <conditionalFormatting sqref="R20">
    <cfRule type="cellIs" dxfId="6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38</v>
      </c>
      <c r="D1" s="157">
        <f>'20'!G1+1</f>
        <v>46279</v>
      </c>
      <c r="E1" s="157"/>
      <c r="F1" s="112" t="s">
        <v>13</v>
      </c>
      <c r="G1" s="157">
        <f>D1+6</f>
        <v>46285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46279</v>
      </c>
      <c r="E8" s="154"/>
      <c r="F8" s="153">
        <f>IF(ISERROR(F9),"",F9)</f>
        <v>46280</v>
      </c>
      <c r="G8" s="154"/>
      <c r="H8" s="153">
        <f>IF(ISERROR(H9),"",H9)</f>
        <v>46281</v>
      </c>
      <c r="I8" s="154"/>
      <c r="J8" s="153">
        <f>IF(ISERROR(J9),"",J9)</f>
        <v>46282</v>
      </c>
      <c r="K8" s="154"/>
      <c r="L8" s="153">
        <f>IF(ISERROR(L9),"",L9)</f>
        <v>46283</v>
      </c>
      <c r="M8" s="154"/>
      <c r="N8" s="153">
        <f>IF(ISERROR(N9),"",N9)</f>
        <v>46284</v>
      </c>
      <c r="O8" s="154"/>
      <c r="P8" s="153">
        <f>IF(ISERROR(P9),"",P9)</f>
        <v>46285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46279</v>
      </c>
      <c r="E9" s="156"/>
      <c r="F9" s="155">
        <f>D9+1</f>
        <v>46280</v>
      </c>
      <c r="G9" s="156"/>
      <c r="H9" s="155">
        <f>F9+1</f>
        <v>46281</v>
      </c>
      <c r="I9" s="156"/>
      <c r="J9" s="155">
        <f>H9+1</f>
        <v>46282</v>
      </c>
      <c r="K9" s="156"/>
      <c r="L9" s="155">
        <f>J9+1</f>
        <v>46283</v>
      </c>
      <c r="M9" s="156"/>
      <c r="N9" s="155">
        <f>L9+1</f>
        <v>46284</v>
      </c>
      <c r="O9" s="156"/>
      <c r="P9" s="155">
        <f>N9+1</f>
        <v>46285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65" priority="2" operator="notEqual">
      <formula>$R$20</formula>
    </cfRule>
  </conditionalFormatting>
  <conditionalFormatting sqref="R20">
    <cfRule type="cellIs" dxfId="6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3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39</v>
      </c>
      <c r="D1" s="157">
        <f>'21'!G1+1</f>
        <v>46286</v>
      </c>
      <c r="E1" s="157"/>
      <c r="F1" s="112" t="s">
        <v>13</v>
      </c>
      <c r="G1" s="157">
        <f>D1+6</f>
        <v>46292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46286</v>
      </c>
      <c r="E8" s="154"/>
      <c r="F8" s="153">
        <f>IF(ISERROR(F9),"",F9)</f>
        <v>46287</v>
      </c>
      <c r="G8" s="154"/>
      <c r="H8" s="153">
        <f>IF(ISERROR(H9),"",H9)</f>
        <v>46288</v>
      </c>
      <c r="I8" s="154"/>
      <c r="J8" s="153">
        <f>IF(ISERROR(J9),"",J9)</f>
        <v>46289</v>
      </c>
      <c r="K8" s="154"/>
      <c r="L8" s="153">
        <f>IF(ISERROR(L9),"",L9)</f>
        <v>46290</v>
      </c>
      <c r="M8" s="154"/>
      <c r="N8" s="153">
        <f>IF(ISERROR(N9),"",N9)</f>
        <v>46291</v>
      </c>
      <c r="O8" s="154"/>
      <c r="P8" s="153">
        <f>IF(ISERROR(P9),"",P9)</f>
        <v>46292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46286</v>
      </c>
      <c r="E9" s="156"/>
      <c r="F9" s="155">
        <f>D9+1</f>
        <v>46287</v>
      </c>
      <c r="G9" s="156"/>
      <c r="H9" s="155">
        <f>F9+1</f>
        <v>46288</v>
      </c>
      <c r="I9" s="156"/>
      <c r="J9" s="155">
        <f>H9+1</f>
        <v>46289</v>
      </c>
      <c r="K9" s="156"/>
      <c r="L9" s="155">
        <f>J9+1</f>
        <v>46290</v>
      </c>
      <c r="M9" s="156"/>
      <c r="N9" s="155">
        <f>L9+1</f>
        <v>46291</v>
      </c>
      <c r="O9" s="156"/>
      <c r="P9" s="155">
        <f>N9+1</f>
        <v>46292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63" priority="2" operator="notEqual">
      <formula>$R$20</formula>
    </cfRule>
  </conditionalFormatting>
  <conditionalFormatting sqref="R20">
    <cfRule type="cellIs" dxfId="6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4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40</v>
      </c>
      <c r="D1" s="157">
        <f>'22'!G1+1</f>
        <v>46293</v>
      </c>
      <c r="E1" s="157"/>
      <c r="F1" s="112" t="s">
        <v>13</v>
      </c>
      <c r="G1" s="157">
        <f>D1+6</f>
        <v>46299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46293</v>
      </c>
      <c r="E8" s="154"/>
      <c r="F8" s="153">
        <f>IF(ISERROR(F9),"",F9)</f>
        <v>46294</v>
      </c>
      <c r="G8" s="154"/>
      <c r="H8" s="153">
        <f>IF(ISERROR(H9),"",H9)</f>
        <v>46295</v>
      </c>
      <c r="I8" s="154"/>
      <c r="J8" s="153">
        <f>IF(ISERROR(J9),"",J9)</f>
        <v>46296</v>
      </c>
      <c r="K8" s="154"/>
      <c r="L8" s="153">
        <f>IF(ISERROR(L9),"",L9)</f>
        <v>46297</v>
      </c>
      <c r="M8" s="154"/>
      <c r="N8" s="153">
        <f>IF(ISERROR(N9),"",N9)</f>
        <v>46298</v>
      </c>
      <c r="O8" s="154"/>
      <c r="P8" s="153">
        <f>IF(ISERROR(P9),"",P9)</f>
        <v>46299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46293</v>
      </c>
      <c r="E9" s="156"/>
      <c r="F9" s="155">
        <f>D9+1</f>
        <v>46294</v>
      </c>
      <c r="G9" s="156"/>
      <c r="H9" s="155">
        <f>F9+1</f>
        <v>46295</v>
      </c>
      <c r="I9" s="156"/>
      <c r="J9" s="155">
        <f>H9+1</f>
        <v>46296</v>
      </c>
      <c r="K9" s="156"/>
      <c r="L9" s="155">
        <f>J9+1</f>
        <v>46297</v>
      </c>
      <c r="M9" s="156"/>
      <c r="N9" s="155">
        <f>L9+1</f>
        <v>46298</v>
      </c>
      <c r="O9" s="156"/>
      <c r="P9" s="155">
        <f>N9+1</f>
        <v>46299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61" priority="2" operator="notEqual">
      <formula>$R$20</formula>
    </cfRule>
  </conditionalFormatting>
  <conditionalFormatting sqref="R20">
    <cfRule type="cellIs" dxfId="6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5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41</v>
      </c>
      <c r="D1" s="157">
        <f>'23'!G1+1</f>
        <v>46300</v>
      </c>
      <c r="E1" s="157"/>
      <c r="F1" s="112" t="s">
        <v>13</v>
      </c>
      <c r="G1" s="157">
        <f>D1+6</f>
        <v>46306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46300</v>
      </c>
      <c r="E8" s="154"/>
      <c r="F8" s="153">
        <f>IF(ISERROR(F9),"",F9)</f>
        <v>46301</v>
      </c>
      <c r="G8" s="154"/>
      <c r="H8" s="153">
        <f>IF(ISERROR(H9),"",H9)</f>
        <v>46302</v>
      </c>
      <c r="I8" s="154"/>
      <c r="J8" s="153">
        <f>IF(ISERROR(J9),"",J9)</f>
        <v>46303</v>
      </c>
      <c r="K8" s="154"/>
      <c r="L8" s="153">
        <f>IF(ISERROR(L9),"",L9)</f>
        <v>46304</v>
      </c>
      <c r="M8" s="154"/>
      <c r="N8" s="153">
        <f>IF(ISERROR(N9),"",N9)</f>
        <v>46305</v>
      </c>
      <c r="O8" s="154"/>
      <c r="P8" s="153">
        <f>IF(ISERROR(P9),"",P9)</f>
        <v>46306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46300</v>
      </c>
      <c r="E9" s="156"/>
      <c r="F9" s="155">
        <f>D9+1</f>
        <v>46301</v>
      </c>
      <c r="G9" s="156"/>
      <c r="H9" s="155">
        <f>F9+1</f>
        <v>46302</v>
      </c>
      <c r="I9" s="156"/>
      <c r="J9" s="155">
        <f>H9+1</f>
        <v>46303</v>
      </c>
      <c r="K9" s="156"/>
      <c r="L9" s="155">
        <f>J9+1</f>
        <v>46304</v>
      </c>
      <c r="M9" s="156"/>
      <c r="N9" s="155">
        <f>L9+1</f>
        <v>46305</v>
      </c>
      <c r="O9" s="156"/>
      <c r="P9" s="155">
        <f>N9+1</f>
        <v>46306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59" priority="2" operator="notEqual">
      <formula>$R$20</formula>
    </cfRule>
  </conditionalFormatting>
  <conditionalFormatting sqref="R20">
    <cfRule type="cellIs" dxfId="5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6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42</v>
      </c>
      <c r="D1" s="157">
        <f>'24'!G1+1</f>
        <v>46307</v>
      </c>
      <c r="E1" s="157"/>
      <c r="F1" s="112" t="s">
        <v>13</v>
      </c>
      <c r="G1" s="157">
        <f>D1+6</f>
        <v>46313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46307</v>
      </c>
      <c r="E8" s="154"/>
      <c r="F8" s="153">
        <f>IF(ISERROR(F9),"",F9)</f>
        <v>46308</v>
      </c>
      <c r="G8" s="154"/>
      <c r="H8" s="153">
        <f>IF(ISERROR(H9),"",H9)</f>
        <v>46309</v>
      </c>
      <c r="I8" s="154"/>
      <c r="J8" s="153">
        <f>IF(ISERROR(J9),"",J9)</f>
        <v>46310</v>
      </c>
      <c r="K8" s="154"/>
      <c r="L8" s="153">
        <f>IF(ISERROR(L9),"",L9)</f>
        <v>46311</v>
      </c>
      <c r="M8" s="154"/>
      <c r="N8" s="153">
        <f>IF(ISERROR(N9),"",N9)</f>
        <v>46312</v>
      </c>
      <c r="O8" s="154"/>
      <c r="P8" s="153">
        <f>IF(ISERROR(P9),"",P9)</f>
        <v>46313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46307</v>
      </c>
      <c r="E9" s="156"/>
      <c r="F9" s="155">
        <f>D9+1</f>
        <v>46308</v>
      </c>
      <c r="G9" s="156"/>
      <c r="H9" s="155">
        <f>F9+1</f>
        <v>46309</v>
      </c>
      <c r="I9" s="156"/>
      <c r="J9" s="155">
        <f>H9+1</f>
        <v>46310</v>
      </c>
      <c r="K9" s="156"/>
      <c r="L9" s="155">
        <f>J9+1</f>
        <v>46311</v>
      </c>
      <c r="M9" s="156"/>
      <c r="N9" s="155">
        <f>L9+1</f>
        <v>46312</v>
      </c>
      <c r="O9" s="156"/>
      <c r="P9" s="155">
        <f>N9+1</f>
        <v>46313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57" priority="2" operator="notEqual">
      <formula>$R$20</formula>
    </cfRule>
  </conditionalFormatting>
  <conditionalFormatting sqref="R20">
    <cfRule type="cellIs" dxfId="5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7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43</v>
      </c>
      <c r="D1" s="157">
        <f>'25'!G1+1</f>
        <v>46314</v>
      </c>
      <c r="E1" s="157"/>
      <c r="F1" s="112" t="s">
        <v>13</v>
      </c>
      <c r="G1" s="157">
        <f>D1+6</f>
        <v>46320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46314</v>
      </c>
      <c r="E8" s="154"/>
      <c r="F8" s="153">
        <f>IF(ISERROR(F9),"",F9)</f>
        <v>46315</v>
      </c>
      <c r="G8" s="154"/>
      <c r="H8" s="153">
        <f>IF(ISERROR(H9),"",H9)</f>
        <v>46316</v>
      </c>
      <c r="I8" s="154"/>
      <c r="J8" s="153">
        <f>IF(ISERROR(J9),"",J9)</f>
        <v>46317</v>
      </c>
      <c r="K8" s="154"/>
      <c r="L8" s="153">
        <f>IF(ISERROR(L9),"",L9)</f>
        <v>46318</v>
      </c>
      <c r="M8" s="154"/>
      <c r="N8" s="153">
        <f>IF(ISERROR(N9),"",N9)</f>
        <v>46319</v>
      </c>
      <c r="O8" s="154"/>
      <c r="P8" s="153">
        <f>IF(ISERROR(P9),"",P9)</f>
        <v>46320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46314</v>
      </c>
      <c r="E9" s="156"/>
      <c r="F9" s="155">
        <f>D9+1</f>
        <v>46315</v>
      </c>
      <c r="G9" s="156"/>
      <c r="H9" s="155">
        <f>F9+1</f>
        <v>46316</v>
      </c>
      <c r="I9" s="156"/>
      <c r="J9" s="155">
        <f>H9+1</f>
        <v>46317</v>
      </c>
      <c r="K9" s="156"/>
      <c r="L9" s="155">
        <f>J9+1</f>
        <v>46318</v>
      </c>
      <c r="M9" s="156"/>
      <c r="N9" s="155">
        <f>L9+1</f>
        <v>46319</v>
      </c>
      <c r="O9" s="156"/>
      <c r="P9" s="155">
        <f>N9+1</f>
        <v>46320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55" priority="2" operator="notEqual">
      <formula>$R$20</formula>
    </cfRule>
  </conditionalFormatting>
  <conditionalFormatting sqref="R20">
    <cfRule type="cellIs" dxfId="5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8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44</v>
      </c>
      <c r="D1" s="157">
        <f>'26'!G1+1</f>
        <v>46321</v>
      </c>
      <c r="E1" s="157"/>
      <c r="F1" s="112" t="s">
        <v>13</v>
      </c>
      <c r="G1" s="157">
        <f>D1+6</f>
        <v>46327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46321</v>
      </c>
      <c r="E8" s="154"/>
      <c r="F8" s="153">
        <f>IF(ISERROR(F9),"",F9)</f>
        <v>46322</v>
      </c>
      <c r="G8" s="154"/>
      <c r="H8" s="153">
        <f>IF(ISERROR(H9),"",H9)</f>
        <v>46323</v>
      </c>
      <c r="I8" s="154"/>
      <c r="J8" s="153">
        <f>IF(ISERROR(J9),"",J9)</f>
        <v>46324</v>
      </c>
      <c r="K8" s="154"/>
      <c r="L8" s="153">
        <f>IF(ISERROR(L9),"",L9)</f>
        <v>46325</v>
      </c>
      <c r="M8" s="154"/>
      <c r="N8" s="153">
        <f>IF(ISERROR(N9),"",N9)</f>
        <v>46326</v>
      </c>
      <c r="O8" s="154"/>
      <c r="P8" s="153">
        <f>IF(ISERROR(P9),"",P9)</f>
        <v>46327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46321</v>
      </c>
      <c r="E9" s="156"/>
      <c r="F9" s="155">
        <f>D9+1</f>
        <v>46322</v>
      </c>
      <c r="G9" s="156"/>
      <c r="H9" s="155">
        <f>F9+1</f>
        <v>46323</v>
      </c>
      <c r="I9" s="156"/>
      <c r="J9" s="155">
        <f>H9+1</f>
        <v>46324</v>
      </c>
      <c r="K9" s="156"/>
      <c r="L9" s="155">
        <f>J9+1</f>
        <v>46325</v>
      </c>
      <c r="M9" s="156"/>
      <c r="N9" s="155">
        <f>L9+1</f>
        <v>46326</v>
      </c>
      <c r="O9" s="156"/>
      <c r="P9" s="155">
        <f>N9+1</f>
        <v>46327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53" priority="2" operator="notEqual">
      <formula>$R$20</formula>
    </cfRule>
  </conditionalFormatting>
  <conditionalFormatting sqref="R20">
    <cfRule type="cellIs" dxfId="5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9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45</v>
      </c>
      <c r="D1" s="157">
        <f>'27'!G1+1</f>
        <v>46328</v>
      </c>
      <c r="E1" s="157"/>
      <c r="F1" s="112" t="s">
        <v>13</v>
      </c>
      <c r="G1" s="157">
        <f>D1+6</f>
        <v>46334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46328</v>
      </c>
      <c r="E8" s="154"/>
      <c r="F8" s="153">
        <f>IF(ISERROR(F9),"",F9)</f>
        <v>46329</v>
      </c>
      <c r="G8" s="154"/>
      <c r="H8" s="153">
        <f>IF(ISERROR(H9),"",H9)</f>
        <v>46330</v>
      </c>
      <c r="I8" s="154"/>
      <c r="J8" s="153">
        <f>IF(ISERROR(J9),"",J9)</f>
        <v>46331</v>
      </c>
      <c r="K8" s="154"/>
      <c r="L8" s="153">
        <f>IF(ISERROR(L9),"",L9)</f>
        <v>46332</v>
      </c>
      <c r="M8" s="154"/>
      <c r="N8" s="153">
        <f>IF(ISERROR(N9),"",N9)</f>
        <v>46333</v>
      </c>
      <c r="O8" s="154"/>
      <c r="P8" s="153">
        <f>IF(ISERROR(P9),"",P9)</f>
        <v>46334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46328</v>
      </c>
      <c r="E9" s="156"/>
      <c r="F9" s="155">
        <f>D9+1</f>
        <v>46329</v>
      </c>
      <c r="G9" s="156"/>
      <c r="H9" s="155">
        <f>F9+1</f>
        <v>46330</v>
      </c>
      <c r="I9" s="156"/>
      <c r="J9" s="155">
        <f>H9+1</f>
        <v>46331</v>
      </c>
      <c r="K9" s="156"/>
      <c r="L9" s="155">
        <f>J9+1</f>
        <v>46332</v>
      </c>
      <c r="M9" s="156"/>
      <c r="N9" s="155">
        <f>L9+1</f>
        <v>46333</v>
      </c>
      <c r="O9" s="156"/>
      <c r="P9" s="155">
        <f>N9+1</f>
        <v>46334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51" priority="2" operator="notEqual">
      <formula>$R$20</formula>
    </cfRule>
  </conditionalFormatting>
  <conditionalFormatting sqref="R20">
    <cfRule type="cellIs" dxfId="5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0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46</v>
      </c>
      <c r="D1" s="157">
        <f>'28'!G1+1</f>
        <v>46335</v>
      </c>
      <c r="E1" s="157"/>
      <c r="F1" s="112" t="s">
        <v>13</v>
      </c>
      <c r="G1" s="157">
        <f>D1+6</f>
        <v>46341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46335</v>
      </c>
      <c r="E8" s="154"/>
      <c r="F8" s="153">
        <f>IF(ISERROR(F9),"",F9)</f>
        <v>46336</v>
      </c>
      <c r="G8" s="154"/>
      <c r="H8" s="153">
        <f>IF(ISERROR(H9),"",H9)</f>
        <v>46337</v>
      </c>
      <c r="I8" s="154"/>
      <c r="J8" s="153">
        <f>IF(ISERROR(J9),"",J9)</f>
        <v>46338</v>
      </c>
      <c r="K8" s="154"/>
      <c r="L8" s="153">
        <f>IF(ISERROR(L9),"",L9)</f>
        <v>46339</v>
      </c>
      <c r="M8" s="154"/>
      <c r="N8" s="153">
        <f>IF(ISERROR(N9),"",N9)</f>
        <v>46340</v>
      </c>
      <c r="O8" s="154"/>
      <c r="P8" s="153">
        <f>IF(ISERROR(P9),"",P9)</f>
        <v>46341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46335</v>
      </c>
      <c r="E9" s="156"/>
      <c r="F9" s="155">
        <f>D9+1</f>
        <v>46336</v>
      </c>
      <c r="G9" s="156"/>
      <c r="H9" s="155">
        <f>F9+1</f>
        <v>46337</v>
      </c>
      <c r="I9" s="156"/>
      <c r="J9" s="155">
        <f>H9+1</f>
        <v>46338</v>
      </c>
      <c r="K9" s="156"/>
      <c r="L9" s="155">
        <f>J9+1</f>
        <v>46339</v>
      </c>
      <c r="M9" s="156"/>
      <c r="N9" s="155">
        <f>L9+1</f>
        <v>46340</v>
      </c>
      <c r="O9" s="156"/>
      <c r="P9" s="155">
        <f>N9+1</f>
        <v>46341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49" priority="2" operator="notEqual">
      <formula>$R$20</formula>
    </cfRule>
  </conditionalFormatting>
  <conditionalFormatting sqref="R20">
    <cfRule type="cellIs" dxfId="4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20</v>
      </c>
      <c r="D1" s="157">
        <f>'2'!G1+1</f>
        <v>46153</v>
      </c>
      <c r="E1" s="157"/>
      <c r="F1" s="112" t="s">
        <v>13</v>
      </c>
      <c r="G1" s="157">
        <f>D1+6</f>
        <v>46159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46153</v>
      </c>
      <c r="E8" s="154"/>
      <c r="F8" s="153">
        <f>IF(ISERROR(F9),"",F9)</f>
        <v>46154</v>
      </c>
      <c r="G8" s="154"/>
      <c r="H8" s="153">
        <f>IF(ISERROR(H9),"",H9)</f>
        <v>46155</v>
      </c>
      <c r="I8" s="154"/>
      <c r="J8" s="153">
        <f>IF(ISERROR(J9),"",J9)</f>
        <v>46156</v>
      </c>
      <c r="K8" s="154"/>
      <c r="L8" s="153">
        <f>IF(ISERROR(L9),"",L9)</f>
        <v>46157</v>
      </c>
      <c r="M8" s="154"/>
      <c r="N8" s="153">
        <f>IF(ISERROR(N9),"",N9)</f>
        <v>46158</v>
      </c>
      <c r="O8" s="154"/>
      <c r="P8" s="153">
        <f>IF(ISERROR(P9),"",P9)</f>
        <v>46159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46153</v>
      </c>
      <c r="E9" s="156"/>
      <c r="F9" s="155">
        <f>D9+1</f>
        <v>46154</v>
      </c>
      <c r="G9" s="156"/>
      <c r="H9" s="155">
        <f>F9+1</f>
        <v>46155</v>
      </c>
      <c r="I9" s="156"/>
      <c r="J9" s="155">
        <f>H9+1</f>
        <v>46156</v>
      </c>
      <c r="K9" s="156"/>
      <c r="L9" s="155">
        <f>J9+1</f>
        <v>46157</v>
      </c>
      <c r="M9" s="156"/>
      <c r="N9" s="155">
        <f>L9+1</f>
        <v>46158</v>
      </c>
      <c r="O9" s="156"/>
      <c r="P9" s="155">
        <f>N9+1</f>
        <v>46159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101" priority="2" operator="notEqual">
      <formula>$R$20</formula>
    </cfRule>
  </conditionalFormatting>
  <conditionalFormatting sqref="R20">
    <cfRule type="cellIs" dxfId="10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1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47</v>
      </c>
      <c r="D1" s="157">
        <f>'29'!G1+1</f>
        <v>46342</v>
      </c>
      <c r="E1" s="157"/>
      <c r="F1" s="112" t="s">
        <v>13</v>
      </c>
      <c r="G1" s="157">
        <f>D1+6</f>
        <v>46348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46342</v>
      </c>
      <c r="E8" s="154"/>
      <c r="F8" s="153">
        <f>IF(ISERROR(F9),"",F9)</f>
        <v>46343</v>
      </c>
      <c r="G8" s="154"/>
      <c r="H8" s="153">
        <f>IF(ISERROR(H9),"",H9)</f>
        <v>46344</v>
      </c>
      <c r="I8" s="154"/>
      <c r="J8" s="153">
        <f>IF(ISERROR(J9),"",J9)</f>
        <v>46345</v>
      </c>
      <c r="K8" s="154"/>
      <c r="L8" s="153">
        <f>IF(ISERROR(L9),"",L9)</f>
        <v>46346</v>
      </c>
      <c r="M8" s="154"/>
      <c r="N8" s="153">
        <f>IF(ISERROR(N9),"",N9)</f>
        <v>46347</v>
      </c>
      <c r="O8" s="154"/>
      <c r="P8" s="153">
        <f>IF(ISERROR(P9),"",P9)</f>
        <v>46348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46342</v>
      </c>
      <c r="E9" s="156"/>
      <c r="F9" s="155">
        <f>D9+1</f>
        <v>46343</v>
      </c>
      <c r="G9" s="156"/>
      <c r="H9" s="155">
        <f>F9+1</f>
        <v>46344</v>
      </c>
      <c r="I9" s="156"/>
      <c r="J9" s="155">
        <f>H9+1</f>
        <v>46345</v>
      </c>
      <c r="K9" s="156"/>
      <c r="L9" s="155">
        <f>J9+1</f>
        <v>46346</v>
      </c>
      <c r="M9" s="156"/>
      <c r="N9" s="155">
        <f>L9+1</f>
        <v>46347</v>
      </c>
      <c r="O9" s="156"/>
      <c r="P9" s="155">
        <f>N9+1</f>
        <v>46348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47" priority="2" operator="notEqual">
      <formula>$R$20</formula>
    </cfRule>
  </conditionalFormatting>
  <conditionalFormatting sqref="R20">
    <cfRule type="cellIs" dxfId="4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2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48</v>
      </c>
      <c r="D1" s="157">
        <f>'30'!G1+1</f>
        <v>46349</v>
      </c>
      <c r="E1" s="157"/>
      <c r="F1" s="112" t="s">
        <v>13</v>
      </c>
      <c r="G1" s="157">
        <f>D1+6</f>
        <v>46355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46349</v>
      </c>
      <c r="E8" s="154"/>
      <c r="F8" s="153">
        <f>IF(ISERROR(F9),"",F9)</f>
        <v>46350</v>
      </c>
      <c r="G8" s="154"/>
      <c r="H8" s="153">
        <f>IF(ISERROR(H9),"",H9)</f>
        <v>46351</v>
      </c>
      <c r="I8" s="154"/>
      <c r="J8" s="153">
        <f>IF(ISERROR(J9),"",J9)</f>
        <v>46352</v>
      </c>
      <c r="K8" s="154"/>
      <c r="L8" s="153">
        <f>IF(ISERROR(L9),"",L9)</f>
        <v>46353</v>
      </c>
      <c r="M8" s="154"/>
      <c r="N8" s="153">
        <f>IF(ISERROR(N9),"",N9)</f>
        <v>46354</v>
      </c>
      <c r="O8" s="154"/>
      <c r="P8" s="153">
        <f>IF(ISERROR(P9),"",P9)</f>
        <v>46355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46349</v>
      </c>
      <c r="E9" s="156"/>
      <c r="F9" s="155">
        <f>D9+1</f>
        <v>46350</v>
      </c>
      <c r="G9" s="156"/>
      <c r="H9" s="155">
        <f>F9+1</f>
        <v>46351</v>
      </c>
      <c r="I9" s="156"/>
      <c r="J9" s="155">
        <f>H9+1</f>
        <v>46352</v>
      </c>
      <c r="K9" s="156"/>
      <c r="L9" s="155">
        <f>J9+1</f>
        <v>46353</v>
      </c>
      <c r="M9" s="156"/>
      <c r="N9" s="155">
        <f>L9+1</f>
        <v>46354</v>
      </c>
      <c r="O9" s="156"/>
      <c r="P9" s="155">
        <f>N9+1</f>
        <v>46355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45" priority="2" operator="notEqual">
      <formula>$R$20</formula>
    </cfRule>
  </conditionalFormatting>
  <conditionalFormatting sqref="R20">
    <cfRule type="cellIs" dxfId="4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3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49</v>
      </c>
      <c r="D1" s="157">
        <f>'31'!G1+1</f>
        <v>46356</v>
      </c>
      <c r="E1" s="157"/>
      <c r="F1" s="112" t="s">
        <v>13</v>
      </c>
      <c r="G1" s="157">
        <f>D1+6</f>
        <v>46362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46356</v>
      </c>
      <c r="E8" s="154"/>
      <c r="F8" s="153">
        <f>IF(ISERROR(F9),"",F9)</f>
        <v>46357</v>
      </c>
      <c r="G8" s="154"/>
      <c r="H8" s="153">
        <f>IF(ISERROR(H9),"",H9)</f>
        <v>46358</v>
      </c>
      <c r="I8" s="154"/>
      <c r="J8" s="153">
        <f>IF(ISERROR(J9),"",J9)</f>
        <v>46359</v>
      </c>
      <c r="K8" s="154"/>
      <c r="L8" s="153">
        <f>IF(ISERROR(L9),"",L9)</f>
        <v>46360</v>
      </c>
      <c r="M8" s="154"/>
      <c r="N8" s="153">
        <f>IF(ISERROR(N9),"",N9)</f>
        <v>46361</v>
      </c>
      <c r="O8" s="154"/>
      <c r="P8" s="153">
        <f>IF(ISERROR(P9),"",P9)</f>
        <v>46362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46356</v>
      </c>
      <c r="E9" s="156"/>
      <c r="F9" s="155">
        <f>D9+1</f>
        <v>46357</v>
      </c>
      <c r="G9" s="156"/>
      <c r="H9" s="155">
        <f>F9+1</f>
        <v>46358</v>
      </c>
      <c r="I9" s="156"/>
      <c r="J9" s="155">
        <f>H9+1</f>
        <v>46359</v>
      </c>
      <c r="K9" s="156"/>
      <c r="L9" s="155">
        <f>J9+1</f>
        <v>46360</v>
      </c>
      <c r="M9" s="156"/>
      <c r="N9" s="155">
        <f>L9+1</f>
        <v>46361</v>
      </c>
      <c r="O9" s="156"/>
      <c r="P9" s="155">
        <f>N9+1</f>
        <v>46362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43" priority="2" operator="notEqual">
      <formula>$R$20</formula>
    </cfRule>
  </conditionalFormatting>
  <conditionalFormatting sqref="R20">
    <cfRule type="cellIs" dxfId="4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4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50</v>
      </c>
      <c r="D1" s="157">
        <f>'32'!G1+1</f>
        <v>46363</v>
      </c>
      <c r="E1" s="157"/>
      <c r="F1" s="112" t="s">
        <v>13</v>
      </c>
      <c r="G1" s="157">
        <f>D1+6</f>
        <v>46369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46363</v>
      </c>
      <c r="E8" s="154"/>
      <c r="F8" s="153">
        <f>IF(ISERROR(F9),"",F9)</f>
        <v>46364</v>
      </c>
      <c r="G8" s="154"/>
      <c r="H8" s="153">
        <f>IF(ISERROR(H9),"",H9)</f>
        <v>46365</v>
      </c>
      <c r="I8" s="154"/>
      <c r="J8" s="153">
        <f>IF(ISERROR(J9),"",J9)</f>
        <v>46366</v>
      </c>
      <c r="K8" s="154"/>
      <c r="L8" s="153">
        <f>IF(ISERROR(L9),"",L9)</f>
        <v>46367</v>
      </c>
      <c r="M8" s="154"/>
      <c r="N8" s="153">
        <f>IF(ISERROR(N9),"",N9)</f>
        <v>46368</v>
      </c>
      <c r="O8" s="154"/>
      <c r="P8" s="153">
        <f>IF(ISERROR(P9),"",P9)</f>
        <v>46369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46363</v>
      </c>
      <c r="E9" s="156"/>
      <c r="F9" s="155">
        <f>D9+1</f>
        <v>46364</v>
      </c>
      <c r="G9" s="156"/>
      <c r="H9" s="155">
        <f>F9+1</f>
        <v>46365</v>
      </c>
      <c r="I9" s="156"/>
      <c r="J9" s="155">
        <f>H9+1</f>
        <v>46366</v>
      </c>
      <c r="K9" s="156"/>
      <c r="L9" s="155">
        <f>J9+1</f>
        <v>46367</v>
      </c>
      <c r="M9" s="156"/>
      <c r="N9" s="155">
        <f>L9+1</f>
        <v>46368</v>
      </c>
      <c r="O9" s="156"/>
      <c r="P9" s="155">
        <f>N9+1</f>
        <v>46369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50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41" priority="2" operator="notEqual">
      <formula>$R$20</formula>
    </cfRule>
  </conditionalFormatting>
  <conditionalFormatting sqref="R20">
    <cfRule type="cellIs" dxfId="4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5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51</v>
      </c>
      <c r="D1" s="157">
        <f>'33'!G1+1</f>
        <v>46370</v>
      </c>
      <c r="E1" s="157"/>
      <c r="F1" s="112" t="s">
        <v>13</v>
      </c>
      <c r="G1" s="157">
        <f>D1+6</f>
        <v>46376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46370</v>
      </c>
      <c r="E8" s="154"/>
      <c r="F8" s="153">
        <f>IF(ISERROR(F9),"",F9)</f>
        <v>46371</v>
      </c>
      <c r="G8" s="154"/>
      <c r="H8" s="153">
        <f>IF(ISERROR(H9),"",H9)</f>
        <v>46372</v>
      </c>
      <c r="I8" s="154"/>
      <c r="J8" s="153">
        <f>IF(ISERROR(J9),"",J9)</f>
        <v>46373</v>
      </c>
      <c r="K8" s="154"/>
      <c r="L8" s="153">
        <f>IF(ISERROR(L9),"",L9)</f>
        <v>46374</v>
      </c>
      <c r="M8" s="154"/>
      <c r="N8" s="153">
        <f>IF(ISERROR(N9),"",N9)</f>
        <v>46375</v>
      </c>
      <c r="O8" s="154"/>
      <c r="P8" s="153">
        <f>IF(ISERROR(P9),"",P9)</f>
        <v>46376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46370</v>
      </c>
      <c r="E9" s="156"/>
      <c r="F9" s="155">
        <f>D9+1</f>
        <v>46371</v>
      </c>
      <c r="G9" s="156"/>
      <c r="H9" s="155">
        <f>F9+1</f>
        <v>46372</v>
      </c>
      <c r="I9" s="156"/>
      <c r="J9" s="155">
        <f>H9+1</f>
        <v>46373</v>
      </c>
      <c r="K9" s="156"/>
      <c r="L9" s="155">
        <f>J9+1</f>
        <v>46374</v>
      </c>
      <c r="M9" s="156"/>
      <c r="N9" s="155">
        <f>L9+1</f>
        <v>46375</v>
      </c>
      <c r="O9" s="156"/>
      <c r="P9" s="155">
        <f>N9+1</f>
        <v>46376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51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39" priority="2" operator="notEqual">
      <formula>$R$20</formula>
    </cfRule>
  </conditionalFormatting>
  <conditionalFormatting sqref="R20">
    <cfRule type="cellIs" dxfId="3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6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52</v>
      </c>
      <c r="D1" s="157">
        <f>'34'!G1+1</f>
        <v>46377</v>
      </c>
      <c r="E1" s="157"/>
      <c r="F1" s="112" t="s">
        <v>13</v>
      </c>
      <c r="G1" s="157">
        <f>D1+6</f>
        <v>46383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46377</v>
      </c>
      <c r="E8" s="154"/>
      <c r="F8" s="153">
        <f>IF(ISERROR(F9),"",F9)</f>
        <v>46378</v>
      </c>
      <c r="G8" s="154"/>
      <c r="H8" s="153">
        <f>IF(ISERROR(H9),"",H9)</f>
        <v>46379</v>
      </c>
      <c r="I8" s="154"/>
      <c r="J8" s="153">
        <f>IF(ISERROR(J9),"",J9)</f>
        <v>46380</v>
      </c>
      <c r="K8" s="154"/>
      <c r="L8" s="153">
        <f>IF(ISERROR(L9),"",L9)</f>
        <v>46381</v>
      </c>
      <c r="M8" s="154"/>
      <c r="N8" s="153">
        <f>IF(ISERROR(N9),"",N9)</f>
        <v>46382</v>
      </c>
      <c r="O8" s="154"/>
      <c r="P8" s="153">
        <f>IF(ISERROR(P9),"",P9)</f>
        <v>46383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46377</v>
      </c>
      <c r="E9" s="156"/>
      <c r="F9" s="155">
        <f>D9+1</f>
        <v>46378</v>
      </c>
      <c r="G9" s="156"/>
      <c r="H9" s="155">
        <f>F9+1</f>
        <v>46379</v>
      </c>
      <c r="I9" s="156"/>
      <c r="J9" s="155">
        <f>H9+1</f>
        <v>46380</v>
      </c>
      <c r="K9" s="156"/>
      <c r="L9" s="155">
        <f>J9+1</f>
        <v>46381</v>
      </c>
      <c r="M9" s="156"/>
      <c r="N9" s="155">
        <f>L9+1</f>
        <v>46382</v>
      </c>
      <c r="O9" s="156"/>
      <c r="P9" s="155">
        <f>N9+1</f>
        <v>46383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52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37" priority="2" operator="notEqual">
      <formula>$R$20</formula>
    </cfRule>
  </conditionalFormatting>
  <conditionalFormatting sqref="R20">
    <cfRule type="cellIs" dxfId="3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7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53</v>
      </c>
      <c r="D1" s="157">
        <f>'35'!G1+1</f>
        <v>46384</v>
      </c>
      <c r="E1" s="157"/>
      <c r="F1" s="112" t="s">
        <v>13</v>
      </c>
      <c r="G1" s="157">
        <f>D1+6</f>
        <v>46390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46384</v>
      </c>
      <c r="E8" s="154"/>
      <c r="F8" s="153">
        <f>IF(ISERROR(F9),"",F9)</f>
        <v>46385</v>
      </c>
      <c r="G8" s="154"/>
      <c r="H8" s="153">
        <f>IF(ISERROR(H9),"",H9)</f>
        <v>46386</v>
      </c>
      <c r="I8" s="154"/>
      <c r="J8" s="153">
        <f>IF(ISERROR(J9),"",J9)</f>
        <v>46387</v>
      </c>
      <c r="K8" s="154"/>
      <c r="L8" s="153">
        <f>IF(ISERROR(L9),"",L9)</f>
        <v>46388</v>
      </c>
      <c r="M8" s="154"/>
      <c r="N8" s="153">
        <f>IF(ISERROR(N9),"",N9)</f>
        <v>46389</v>
      </c>
      <c r="O8" s="154"/>
      <c r="P8" s="153">
        <f>IF(ISERROR(P9),"",P9)</f>
        <v>46390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46384</v>
      </c>
      <c r="E9" s="156"/>
      <c r="F9" s="155">
        <f>D9+1</f>
        <v>46385</v>
      </c>
      <c r="G9" s="156"/>
      <c r="H9" s="155">
        <f>F9+1</f>
        <v>46386</v>
      </c>
      <c r="I9" s="156"/>
      <c r="J9" s="155">
        <f>H9+1</f>
        <v>46387</v>
      </c>
      <c r="K9" s="156"/>
      <c r="L9" s="155">
        <f>J9+1</f>
        <v>46388</v>
      </c>
      <c r="M9" s="156"/>
      <c r="N9" s="155">
        <f>L9+1</f>
        <v>46389</v>
      </c>
      <c r="O9" s="156"/>
      <c r="P9" s="155">
        <f>N9+1</f>
        <v>46390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35" priority="2" operator="notEqual">
      <formula>$R$20</formula>
    </cfRule>
  </conditionalFormatting>
  <conditionalFormatting sqref="R20">
    <cfRule type="cellIs" dxfId="3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8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1</v>
      </c>
      <c r="D1" s="157">
        <f>'36'!G1+1</f>
        <v>46391</v>
      </c>
      <c r="E1" s="157"/>
      <c r="F1" s="112" t="s">
        <v>13</v>
      </c>
      <c r="G1" s="157">
        <f>D1+6</f>
        <v>46397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46391</v>
      </c>
      <c r="E8" s="154"/>
      <c r="F8" s="153">
        <f>IF(ISERROR(F9),"",F9)</f>
        <v>46392</v>
      </c>
      <c r="G8" s="154"/>
      <c r="H8" s="153">
        <f>IF(ISERROR(H9),"",H9)</f>
        <v>46393</v>
      </c>
      <c r="I8" s="154"/>
      <c r="J8" s="153">
        <f>IF(ISERROR(J9),"",J9)</f>
        <v>46394</v>
      </c>
      <c r="K8" s="154"/>
      <c r="L8" s="153">
        <f>IF(ISERROR(L9),"",L9)</f>
        <v>46395</v>
      </c>
      <c r="M8" s="154"/>
      <c r="N8" s="153">
        <f>IF(ISERROR(N9),"",N9)</f>
        <v>46396</v>
      </c>
      <c r="O8" s="154"/>
      <c r="P8" s="153">
        <f>IF(ISERROR(P9),"",P9)</f>
        <v>46397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46391</v>
      </c>
      <c r="E9" s="156"/>
      <c r="F9" s="155">
        <f>D9+1</f>
        <v>46392</v>
      </c>
      <c r="G9" s="156"/>
      <c r="H9" s="155">
        <f>F9+1</f>
        <v>46393</v>
      </c>
      <c r="I9" s="156"/>
      <c r="J9" s="155">
        <f>H9+1</f>
        <v>46394</v>
      </c>
      <c r="K9" s="156"/>
      <c r="L9" s="155">
        <f>J9+1</f>
        <v>46395</v>
      </c>
      <c r="M9" s="156"/>
      <c r="N9" s="155">
        <f>L9+1</f>
        <v>46396</v>
      </c>
      <c r="O9" s="156"/>
      <c r="P9" s="155">
        <f>N9+1</f>
        <v>46397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33" priority="2" operator="notEqual">
      <formula>$R$20</formula>
    </cfRule>
  </conditionalFormatting>
  <conditionalFormatting sqref="R20">
    <cfRule type="cellIs" dxfId="3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9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</v>
      </c>
      <c r="D1" s="157">
        <f>'37'!G1+1</f>
        <v>46398</v>
      </c>
      <c r="E1" s="157"/>
      <c r="F1" s="112" t="s">
        <v>13</v>
      </c>
      <c r="G1" s="157">
        <f>D1+6</f>
        <v>46404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46398</v>
      </c>
      <c r="E8" s="154"/>
      <c r="F8" s="153">
        <f>IF(ISERROR(F9),"",F9)</f>
        <v>46399</v>
      </c>
      <c r="G8" s="154"/>
      <c r="H8" s="153">
        <f>IF(ISERROR(H9),"",H9)</f>
        <v>46400</v>
      </c>
      <c r="I8" s="154"/>
      <c r="J8" s="153">
        <f>IF(ISERROR(J9),"",J9)</f>
        <v>46401</v>
      </c>
      <c r="K8" s="154"/>
      <c r="L8" s="153">
        <f>IF(ISERROR(L9),"",L9)</f>
        <v>46402</v>
      </c>
      <c r="M8" s="154"/>
      <c r="N8" s="153">
        <f>IF(ISERROR(N9),"",N9)</f>
        <v>46403</v>
      </c>
      <c r="O8" s="154"/>
      <c r="P8" s="153">
        <f>IF(ISERROR(P9),"",P9)</f>
        <v>46404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46398</v>
      </c>
      <c r="E9" s="156"/>
      <c r="F9" s="155">
        <f>D9+1</f>
        <v>46399</v>
      </c>
      <c r="G9" s="156"/>
      <c r="H9" s="155">
        <f>F9+1</f>
        <v>46400</v>
      </c>
      <c r="I9" s="156"/>
      <c r="J9" s="155">
        <f>H9+1</f>
        <v>46401</v>
      </c>
      <c r="K9" s="156"/>
      <c r="L9" s="155">
        <f>J9+1</f>
        <v>46402</v>
      </c>
      <c r="M9" s="156"/>
      <c r="N9" s="155">
        <f>L9+1</f>
        <v>46403</v>
      </c>
      <c r="O9" s="156"/>
      <c r="P9" s="155">
        <f>N9+1</f>
        <v>46404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31" priority="2" operator="notEqual">
      <formula>$R$20</formula>
    </cfRule>
  </conditionalFormatting>
  <conditionalFormatting sqref="R20">
    <cfRule type="cellIs" dxfId="3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0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3</v>
      </c>
      <c r="D1" s="157">
        <f>'38'!G1+1</f>
        <v>46405</v>
      </c>
      <c r="E1" s="157"/>
      <c r="F1" s="112" t="s">
        <v>13</v>
      </c>
      <c r="G1" s="157">
        <f>D1+6</f>
        <v>46411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46405</v>
      </c>
      <c r="E8" s="154"/>
      <c r="F8" s="153">
        <f>IF(ISERROR(F9),"",F9)</f>
        <v>46406</v>
      </c>
      <c r="G8" s="154"/>
      <c r="H8" s="153">
        <f>IF(ISERROR(H9),"",H9)</f>
        <v>46407</v>
      </c>
      <c r="I8" s="154"/>
      <c r="J8" s="153">
        <f>IF(ISERROR(J9),"",J9)</f>
        <v>46408</v>
      </c>
      <c r="K8" s="154"/>
      <c r="L8" s="153">
        <f>IF(ISERROR(L9),"",L9)</f>
        <v>46409</v>
      </c>
      <c r="M8" s="154"/>
      <c r="N8" s="153">
        <f>IF(ISERROR(N9),"",N9)</f>
        <v>46410</v>
      </c>
      <c r="O8" s="154"/>
      <c r="P8" s="153">
        <f>IF(ISERROR(P9),"",P9)</f>
        <v>46411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46405</v>
      </c>
      <c r="E9" s="156"/>
      <c r="F9" s="155">
        <f>D9+1</f>
        <v>46406</v>
      </c>
      <c r="G9" s="156"/>
      <c r="H9" s="155">
        <f>F9+1</f>
        <v>46407</v>
      </c>
      <c r="I9" s="156"/>
      <c r="J9" s="155">
        <f>H9+1</f>
        <v>46408</v>
      </c>
      <c r="K9" s="156"/>
      <c r="L9" s="155">
        <f>J9+1</f>
        <v>46409</v>
      </c>
      <c r="M9" s="156"/>
      <c r="N9" s="155">
        <f>L9+1</f>
        <v>46410</v>
      </c>
      <c r="O9" s="156"/>
      <c r="P9" s="155">
        <f>N9+1</f>
        <v>46411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29" priority="2" operator="notEqual">
      <formula>$R$20</formula>
    </cfRule>
  </conditionalFormatting>
  <conditionalFormatting sqref="R20">
    <cfRule type="cellIs" dxfId="2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21</v>
      </c>
      <c r="D1" s="157">
        <f>'3'!G1+1</f>
        <v>46160</v>
      </c>
      <c r="E1" s="157"/>
      <c r="F1" s="112" t="s">
        <v>13</v>
      </c>
      <c r="G1" s="157">
        <f>D1+6</f>
        <v>46166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46160</v>
      </c>
      <c r="E8" s="154"/>
      <c r="F8" s="153">
        <f>IF(ISERROR(F9),"",F9)</f>
        <v>46161</v>
      </c>
      <c r="G8" s="154"/>
      <c r="H8" s="153">
        <f>IF(ISERROR(H9),"",H9)</f>
        <v>46162</v>
      </c>
      <c r="I8" s="154"/>
      <c r="J8" s="153">
        <f>IF(ISERROR(J9),"",J9)</f>
        <v>46163</v>
      </c>
      <c r="K8" s="154"/>
      <c r="L8" s="153">
        <f>IF(ISERROR(L9),"",L9)</f>
        <v>46164</v>
      </c>
      <c r="M8" s="154"/>
      <c r="N8" s="153">
        <f>IF(ISERROR(N9),"",N9)</f>
        <v>46165</v>
      </c>
      <c r="O8" s="154"/>
      <c r="P8" s="153">
        <f>IF(ISERROR(P9),"",P9)</f>
        <v>46166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46160</v>
      </c>
      <c r="E9" s="156"/>
      <c r="F9" s="155">
        <f>D9+1</f>
        <v>46161</v>
      </c>
      <c r="G9" s="156"/>
      <c r="H9" s="155">
        <f>F9+1</f>
        <v>46162</v>
      </c>
      <c r="I9" s="156"/>
      <c r="J9" s="155">
        <f>H9+1</f>
        <v>46163</v>
      </c>
      <c r="K9" s="156"/>
      <c r="L9" s="155">
        <f>J9+1</f>
        <v>46164</v>
      </c>
      <c r="M9" s="156"/>
      <c r="N9" s="155">
        <f>L9+1</f>
        <v>46165</v>
      </c>
      <c r="O9" s="156"/>
      <c r="P9" s="155">
        <f>N9+1</f>
        <v>46166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99" priority="2" operator="notEqual">
      <formula>$R$20</formula>
    </cfRule>
  </conditionalFormatting>
  <conditionalFormatting sqref="R20">
    <cfRule type="cellIs" dxfId="9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1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4</v>
      </c>
      <c r="D1" s="157">
        <f>'39'!G1+1</f>
        <v>46412</v>
      </c>
      <c r="E1" s="157"/>
      <c r="F1" s="112" t="s">
        <v>13</v>
      </c>
      <c r="G1" s="157">
        <f>D1+6</f>
        <v>46418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46412</v>
      </c>
      <c r="E8" s="154"/>
      <c r="F8" s="153">
        <f>IF(ISERROR(F9),"",F9)</f>
        <v>46413</v>
      </c>
      <c r="G8" s="154"/>
      <c r="H8" s="153">
        <f>IF(ISERROR(H9),"",H9)</f>
        <v>46414</v>
      </c>
      <c r="I8" s="154"/>
      <c r="J8" s="153">
        <f>IF(ISERROR(J9),"",J9)</f>
        <v>46415</v>
      </c>
      <c r="K8" s="154"/>
      <c r="L8" s="153">
        <f>IF(ISERROR(L9),"",L9)</f>
        <v>46416</v>
      </c>
      <c r="M8" s="154"/>
      <c r="N8" s="153">
        <f>IF(ISERROR(N9),"",N9)</f>
        <v>46417</v>
      </c>
      <c r="O8" s="154"/>
      <c r="P8" s="153">
        <f>IF(ISERROR(P9),"",P9)</f>
        <v>46418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46412</v>
      </c>
      <c r="E9" s="156"/>
      <c r="F9" s="155">
        <f>D9+1</f>
        <v>46413</v>
      </c>
      <c r="G9" s="156"/>
      <c r="H9" s="155">
        <f>F9+1</f>
        <v>46414</v>
      </c>
      <c r="I9" s="156"/>
      <c r="J9" s="155">
        <f>H9+1</f>
        <v>46415</v>
      </c>
      <c r="K9" s="156"/>
      <c r="L9" s="155">
        <f>J9+1</f>
        <v>46416</v>
      </c>
      <c r="M9" s="156"/>
      <c r="N9" s="155">
        <f>L9+1</f>
        <v>46417</v>
      </c>
      <c r="O9" s="156"/>
      <c r="P9" s="155">
        <f>N9+1</f>
        <v>46418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27" priority="2" operator="notEqual">
      <formula>$R$20</formula>
    </cfRule>
  </conditionalFormatting>
  <conditionalFormatting sqref="R20">
    <cfRule type="cellIs" dxfId="2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2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5</v>
      </c>
      <c r="D1" s="157">
        <f>'40'!G1+1</f>
        <v>46419</v>
      </c>
      <c r="E1" s="157"/>
      <c r="F1" s="112" t="s">
        <v>13</v>
      </c>
      <c r="G1" s="157">
        <f>D1+6</f>
        <v>46425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46419</v>
      </c>
      <c r="E8" s="154"/>
      <c r="F8" s="153">
        <f>IF(ISERROR(F9),"",F9)</f>
        <v>46420</v>
      </c>
      <c r="G8" s="154"/>
      <c r="H8" s="153">
        <f>IF(ISERROR(H9),"",H9)</f>
        <v>46421</v>
      </c>
      <c r="I8" s="154"/>
      <c r="J8" s="153">
        <f>IF(ISERROR(J9),"",J9)</f>
        <v>46422</v>
      </c>
      <c r="K8" s="154"/>
      <c r="L8" s="153">
        <f>IF(ISERROR(L9),"",L9)</f>
        <v>46423</v>
      </c>
      <c r="M8" s="154"/>
      <c r="N8" s="153">
        <f>IF(ISERROR(N9),"",N9)</f>
        <v>46424</v>
      </c>
      <c r="O8" s="154"/>
      <c r="P8" s="153">
        <f>IF(ISERROR(P9),"",P9)</f>
        <v>46425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46419</v>
      </c>
      <c r="E9" s="156"/>
      <c r="F9" s="155">
        <f>D9+1</f>
        <v>46420</v>
      </c>
      <c r="G9" s="156"/>
      <c r="H9" s="155">
        <f>F9+1</f>
        <v>46421</v>
      </c>
      <c r="I9" s="156"/>
      <c r="J9" s="155">
        <f>H9+1</f>
        <v>46422</v>
      </c>
      <c r="K9" s="156"/>
      <c r="L9" s="155">
        <f>J9+1</f>
        <v>46423</v>
      </c>
      <c r="M9" s="156"/>
      <c r="N9" s="155">
        <f>L9+1</f>
        <v>46424</v>
      </c>
      <c r="O9" s="156"/>
      <c r="P9" s="155">
        <f>N9+1</f>
        <v>46425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25" priority="2" operator="notEqual">
      <formula>$R$20</formula>
    </cfRule>
  </conditionalFormatting>
  <conditionalFormatting sqref="R20">
    <cfRule type="cellIs" dxfId="2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3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6</v>
      </c>
      <c r="D1" s="157">
        <f>'41'!G1+1</f>
        <v>46426</v>
      </c>
      <c r="E1" s="157"/>
      <c r="F1" s="112" t="s">
        <v>13</v>
      </c>
      <c r="G1" s="157">
        <f>D1+6</f>
        <v>46432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46426</v>
      </c>
      <c r="E8" s="154"/>
      <c r="F8" s="153">
        <f>IF(ISERROR(F9),"",F9)</f>
        <v>46427</v>
      </c>
      <c r="G8" s="154"/>
      <c r="H8" s="153">
        <f>IF(ISERROR(H9),"",H9)</f>
        <v>46428</v>
      </c>
      <c r="I8" s="154"/>
      <c r="J8" s="153">
        <f>IF(ISERROR(J9),"",J9)</f>
        <v>46429</v>
      </c>
      <c r="K8" s="154"/>
      <c r="L8" s="153">
        <f>IF(ISERROR(L9),"",L9)</f>
        <v>46430</v>
      </c>
      <c r="M8" s="154"/>
      <c r="N8" s="153">
        <f>IF(ISERROR(N9),"",N9)</f>
        <v>46431</v>
      </c>
      <c r="O8" s="154"/>
      <c r="P8" s="153">
        <f>IF(ISERROR(P9),"",P9)</f>
        <v>46432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46426</v>
      </c>
      <c r="E9" s="156"/>
      <c r="F9" s="155">
        <f>D9+1</f>
        <v>46427</v>
      </c>
      <c r="G9" s="156"/>
      <c r="H9" s="155">
        <f>F9+1</f>
        <v>46428</v>
      </c>
      <c r="I9" s="156"/>
      <c r="J9" s="155">
        <f>H9+1</f>
        <v>46429</v>
      </c>
      <c r="K9" s="156"/>
      <c r="L9" s="155">
        <f>J9+1</f>
        <v>46430</v>
      </c>
      <c r="M9" s="156"/>
      <c r="N9" s="155">
        <f>L9+1</f>
        <v>46431</v>
      </c>
      <c r="O9" s="156"/>
      <c r="P9" s="155">
        <f>N9+1</f>
        <v>46432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23" priority="2" operator="notEqual">
      <formula>$R$20</formula>
    </cfRule>
  </conditionalFormatting>
  <conditionalFormatting sqref="R20">
    <cfRule type="cellIs" dxfId="2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1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WEEKNUM(G1,21)</f>
        <v>7</v>
      </c>
      <c r="D1" s="157">
        <f>'42'!G1+1</f>
        <v>46433</v>
      </c>
      <c r="E1" s="157"/>
      <c r="F1" s="112" t="s">
        <v>13</v>
      </c>
      <c r="G1" s="157">
        <f>D1+6</f>
        <v>46439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46433</v>
      </c>
      <c r="E8" s="154"/>
      <c r="F8" s="153">
        <f>IF(ISERROR(F9),"",F9)</f>
        <v>46434</v>
      </c>
      <c r="G8" s="154"/>
      <c r="H8" s="153">
        <f>IF(ISERROR(H9),"",H9)</f>
        <v>46435</v>
      </c>
      <c r="I8" s="154"/>
      <c r="J8" s="153">
        <f>IF(ISERROR(J9),"",J9)</f>
        <v>46436</v>
      </c>
      <c r="K8" s="154"/>
      <c r="L8" s="153">
        <f>IF(ISERROR(L9),"",L9)</f>
        <v>46437</v>
      </c>
      <c r="M8" s="154"/>
      <c r="N8" s="153">
        <f>IF(ISERROR(N9),"",N9)</f>
        <v>46438</v>
      </c>
      <c r="O8" s="154"/>
      <c r="P8" s="153">
        <f>IF(ISERROR(P9),"",P9)</f>
        <v>46439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46433</v>
      </c>
      <c r="E9" s="156"/>
      <c r="F9" s="155">
        <f>D9+1</f>
        <v>46434</v>
      </c>
      <c r="G9" s="156"/>
      <c r="H9" s="155">
        <f>F9+1</f>
        <v>46435</v>
      </c>
      <c r="I9" s="156"/>
      <c r="J9" s="155">
        <f>H9+1</f>
        <v>46436</v>
      </c>
      <c r="K9" s="156"/>
      <c r="L9" s="155">
        <f>J9+1</f>
        <v>46437</v>
      </c>
      <c r="M9" s="156"/>
      <c r="N9" s="155">
        <f>L9+1</f>
        <v>46438</v>
      </c>
      <c r="O9" s="156"/>
      <c r="P9" s="155">
        <f>N9+1</f>
        <v>46439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D62:S65"/>
    <mergeCell ref="A32:C35"/>
    <mergeCell ref="A37:C40"/>
    <mergeCell ref="A42:C45"/>
    <mergeCell ref="A47:C50"/>
    <mergeCell ref="A52:C55"/>
    <mergeCell ref="A57:C60"/>
    <mergeCell ref="A62:C65"/>
    <mergeCell ref="D47:S50"/>
    <mergeCell ref="D52:S55"/>
    <mergeCell ref="D32:S35"/>
    <mergeCell ref="D37:S40"/>
    <mergeCell ref="D42:S45"/>
    <mergeCell ref="D57:S60"/>
    <mergeCell ref="A28:C28"/>
    <mergeCell ref="B24:C24"/>
    <mergeCell ref="B20:C20"/>
    <mergeCell ref="A26:C26"/>
    <mergeCell ref="A14:A20"/>
    <mergeCell ref="A24:A25"/>
    <mergeCell ref="B16:C16"/>
    <mergeCell ref="B17:C17"/>
    <mergeCell ref="B19:C19"/>
    <mergeCell ref="B18:C18"/>
    <mergeCell ref="B23:C23"/>
    <mergeCell ref="D1:E1"/>
    <mergeCell ref="G1:H1"/>
    <mergeCell ref="N9:O9"/>
    <mergeCell ref="B25:C25"/>
    <mergeCell ref="P9:Q9"/>
    <mergeCell ref="B10:C10"/>
    <mergeCell ref="B22:C22"/>
    <mergeCell ref="N1:S2"/>
    <mergeCell ref="N3:S3"/>
    <mergeCell ref="J8:K8"/>
    <mergeCell ref="J9:K9"/>
    <mergeCell ref="L8:M8"/>
    <mergeCell ref="R8:R9"/>
    <mergeCell ref="S8:S9"/>
    <mergeCell ref="L9:M9"/>
    <mergeCell ref="N8:O8"/>
    <mergeCell ref="P8:Q8"/>
    <mergeCell ref="A10:A13"/>
    <mergeCell ref="A21:A23"/>
    <mergeCell ref="D8:E8"/>
    <mergeCell ref="D9:E9"/>
    <mergeCell ref="F8:G8"/>
    <mergeCell ref="F9:G9"/>
    <mergeCell ref="B14:C14"/>
    <mergeCell ref="B12:C12"/>
    <mergeCell ref="B13:C13"/>
    <mergeCell ref="B11:C11"/>
    <mergeCell ref="B21:C21"/>
    <mergeCell ref="B15:C15"/>
    <mergeCell ref="H8:I8"/>
    <mergeCell ref="H9:I9"/>
  </mergeCells>
  <phoneticPr fontId="0" type="noConversion"/>
  <conditionalFormatting sqref="R13">
    <cfRule type="cellIs" dxfId="21" priority="2" operator="notEqual">
      <formula>$R$20</formula>
    </cfRule>
  </conditionalFormatting>
  <conditionalFormatting sqref="R20">
    <cfRule type="cellIs" dxfId="2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8</v>
      </c>
      <c r="D1" s="157">
        <f>'43'!G1+1</f>
        <v>46440</v>
      </c>
      <c r="E1" s="157"/>
      <c r="F1" s="112" t="s">
        <v>13</v>
      </c>
      <c r="G1" s="157">
        <f>D1+6</f>
        <v>46446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46440</v>
      </c>
      <c r="E8" s="154"/>
      <c r="F8" s="153">
        <f>IF(ISERROR(F9),"",F9)</f>
        <v>46441</v>
      </c>
      <c r="G8" s="154"/>
      <c r="H8" s="153">
        <f>IF(ISERROR(H9),"",H9)</f>
        <v>46442</v>
      </c>
      <c r="I8" s="154"/>
      <c r="J8" s="153">
        <f>IF(ISERROR(J9),"",J9)</f>
        <v>46443</v>
      </c>
      <c r="K8" s="154"/>
      <c r="L8" s="153">
        <f>IF(ISERROR(L9),"",L9)</f>
        <v>46444</v>
      </c>
      <c r="M8" s="154"/>
      <c r="N8" s="153">
        <f>IF(ISERROR(N9),"",N9)</f>
        <v>46445</v>
      </c>
      <c r="O8" s="154"/>
      <c r="P8" s="153">
        <f>IF(ISERROR(P9),"",P9)</f>
        <v>46446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46440</v>
      </c>
      <c r="E9" s="156"/>
      <c r="F9" s="155">
        <f>D9+1</f>
        <v>46441</v>
      </c>
      <c r="G9" s="156"/>
      <c r="H9" s="155">
        <f>F9+1</f>
        <v>46442</v>
      </c>
      <c r="I9" s="156"/>
      <c r="J9" s="155">
        <f>H9+1</f>
        <v>46443</v>
      </c>
      <c r="K9" s="156"/>
      <c r="L9" s="155">
        <f>J9+1</f>
        <v>46444</v>
      </c>
      <c r="M9" s="156"/>
      <c r="N9" s="155">
        <f>L9+1</f>
        <v>46445</v>
      </c>
      <c r="O9" s="156"/>
      <c r="P9" s="155">
        <f>N9+1</f>
        <v>46446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D62:S65"/>
    <mergeCell ref="N1:S2"/>
    <mergeCell ref="N3:S3"/>
    <mergeCell ref="S8:S9"/>
    <mergeCell ref="R8:R9"/>
    <mergeCell ref="D1:E1"/>
    <mergeCell ref="D8:E8"/>
    <mergeCell ref="D9:E9"/>
    <mergeCell ref="F8:G8"/>
    <mergeCell ref="P8:Q8"/>
    <mergeCell ref="P9:Q9"/>
    <mergeCell ref="D37:S40"/>
    <mergeCell ref="D42:S45"/>
    <mergeCell ref="D47:S50"/>
    <mergeCell ref="D52:S55"/>
    <mergeCell ref="D57:S60"/>
    <mergeCell ref="D32:S35"/>
    <mergeCell ref="F9:G9"/>
    <mergeCell ref="H8:I8"/>
    <mergeCell ref="H9:I9"/>
    <mergeCell ref="J8:K8"/>
    <mergeCell ref="J9:K9"/>
    <mergeCell ref="L8:M8"/>
    <mergeCell ref="L9:M9"/>
    <mergeCell ref="N8:O8"/>
    <mergeCell ref="N9:O9"/>
    <mergeCell ref="G1:H1"/>
    <mergeCell ref="A26:C26"/>
    <mergeCell ref="A28:C28"/>
    <mergeCell ref="B24:C24"/>
    <mergeCell ref="B25:C25"/>
    <mergeCell ref="A24:A25"/>
    <mergeCell ref="A10:A13"/>
    <mergeCell ref="B10:C10"/>
    <mergeCell ref="B11:C11"/>
    <mergeCell ref="B12:C12"/>
    <mergeCell ref="B13:C13"/>
    <mergeCell ref="A14:A20"/>
    <mergeCell ref="B20:C20"/>
    <mergeCell ref="A21:A23"/>
    <mergeCell ref="B21:C21"/>
    <mergeCell ref="B22:C22"/>
    <mergeCell ref="A57:C60"/>
    <mergeCell ref="A62:C65"/>
    <mergeCell ref="B14:C14"/>
    <mergeCell ref="B15:C15"/>
    <mergeCell ref="B16:C16"/>
    <mergeCell ref="B17:C17"/>
    <mergeCell ref="B19:C19"/>
    <mergeCell ref="B18:C18"/>
    <mergeCell ref="B23:C23"/>
    <mergeCell ref="A32:C35"/>
    <mergeCell ref="A37:C40"/>
    <mergeCell ref="A42:C45"/>
    <mergeCell ref="A47:C50"/>
    <mergeCell ref="A52:C55"/>
  </mergeCells>
  <conditionalFormatting sqref="R13">
    <cfRule type="cellIs" dxfId="19" priority="2" operator="notEqual">
      <formula>$R$20</formula>
    </cfRule>
  </conditionalFormatting>
  <conditionalFormatting sqref="R20">
    <cfRule type="cellIs" dxfId="1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9</v>
      </c>
      <c r="D1" s="157">
        <f>'44'!G1+1</f>
        <v>46447</v>
      </c>
      <c r="E1" s="157"/>
      <c r="F1" s="112" t="s">
        <v>13</v>
      </c>
      <c r="G1" s="157">
        <f>D1+6</f>
        <v>46453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46447</v>
      </c>
      <c r="E8" s="154"/>
      <c r="F8" s="153">
        <f>IF(ISERROR(F9),"",F9)</f>
        <v>46448</v>
      </c>
      <c r="G8" s="154"/>
      <c r="H8" s="153">
        <f>IF(ISERROR(H9),"",H9)</f>
        <v>46449</v>
      </c>
      <c r="I8" s="154"/>
      <c r="J8" s="153">
        <f>IF(ISERROR(J9),"",J9)</f>
        <v>46450</v>
      </c>
      <c r="K8" s="154"/>
      <c r="L8" s="153">
        <f>IF(ISERROR(L9),"",L9)</f>
        <v>46451</v>
      </c>
      <c r="M8" s="154"/>
      <c r="N8" s="153">
        <f>IF(ISERROR(N9),"",N9)</f>
        <v>46452</v>
      </c>
      <c r="O8" s="154"/>
      <c r="P8" s="153">
        <f>IF(ISERROR(P9),"",P9)</f>
        <v>46453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46447</v>
      </c>
      <c r="E9" s="156"/>
      <c r="F9" s="155">
        <f>D9+1</f>
        <v>46448</v>
      </c>
      <c r="G9" s="156"/>
      <c r="H9" s="155">
        <f>F9+1</f>
        <v>46449</v>
      </c>
      <c r="I9" s="156"/>
      <c r="J9" s="155">
        <f>H9+1</f>
        <v>46450</v>
      </c>
      <c r="K9" s="156"/>
      <c r="L9" s="155">
        <f>J9+1</f>
        <v>46451</v>
      </c>
      <c r="M9" s="156"/>
      <c r="N9" s="155">
        <f>L9+1</f>
        <v>46452</v>
      </c>
      <c r="O9" s="156"/>
      <c r="P9" s="155">
        <f>N9+1</f>
        <v>46453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D62:S65"/>
    <mergeCell ref="N1:S2"/>
    <mergeCell ref="N3:S3"/>
    <mergeCell ref="S8:S9"/>
    <mergeCell ref="R8:R9"/>
    <mergeCell ref="D1:E1"/>
    <mergeCell ref="D8:E8"/>
    <mergeCell ref="D9:E9"/>
    <mergeCell ref="F8:G8"/>
    <mergeCell ref="P8:Q8"/>
    <mergeCell ref="P9:Q9"/>
    <mergeCell ref="D37:S40"/>
    <mergeCell ref="D42:S45"/>
    <mergeCell ref="D47:S50"/>
    <mergeCell ref="D52:S55"/>
    <mergeCell ref="D57:S60"/>
    <mergeCell ref="D32:S35"/>
    <mergeCell ref="F9:G9"/>
    <mergeCell ref="H8:I8"/>
    <mergeCell ref="H9:I9"/>
    <mergeCell ref="J8:K8"/>
    <mergeCell ref="J9:K9"/>
    <mergeCell ref="L8:M8"/>
    <mergeCell ref="L9:M9"/>
    <mergeCell ref="N8:O8"/>
    <mergeCell ref="N9:O9"/>
    <mergeCell ref="G1:H1"/>
    <mergeCell ref="A26:C26"/>
    <mergeCell ref="A28:C28"/>
    <mergeCell ref="B24:C24"/>
    <mergeCell ref="B25:C25"/>
    <mergeCell ref="A24:A25"/>
    <mergeCell ref="A10:A13"/>
    <mergeCell ref="B10:C10"/>
    <mergeCell ref="B11:C11"/>
    <mergeCell ref="B12:C12"/>
    <mergeCell ref="B13:C13"/>
    <mergeCell ref="A14:A20"/>
    <mergeCell ref="B20:C20"/>
    <mergeCell ref="A21:A23"/>
    <mergeCell ref="B21:C21"/>
    <mergeCell ref="B22:C22"/>
    <mergeCell ref="A57:C60"/>
    <mergeCell ref="A62:C65"/>
    <mergeCell ref="B14:C14"/>
    <mergeCell ref="B15:C15"/>
    <mergeCell ref="B16:C16"/>
    <mergeCell ref="B17:C17"/>
    <mergeCell ref="B19:C19"/>
    <mergeCell ref="B18:C18"/>
    <mergeCell ref="B23:C23"/>
    <mergeCell ref="A32:C35"/>
    <mergeCell ref="A37:C40"/>
    <mergeCell ref="A42:C45"/>
    <mergeCell ref="A47:C50"/>
    <mergeCell ref="A52:C55"/>
  </mergeCells>
  <conditionalFormatting sqref="R13">
    <cfRule type="cellIs" dxfId="17" priority="2" operator="notEqual">
      <formula>$R$20</formula>
    </cfRule>
  </conditionalFormatting>
  <conditionalFormatting sqref="R20">
    <cfRule type="cellIs" dxfId="1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10</v>
      </c>
      <c r="D1" s="157">
        <f>'45'!G1+1</f>
        <v>46454</v>
      </c>
      <c r="E1" s="157"/>
      <c r="F1" s="112" t="s">
        <v>13</v>
      </c>
      <c r="G1" s="157">
        <f>D1+6</f>
        <v>46460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46454</v>
      </c>
      <c r="E8" s="154"/>
      <c r="F8" s="153">
        <f>IF(ISERROR(F9),"",F9)</f>
        <v>46455</v>
      </c>
      <c r="G8" s="154"/>
      <c r="H8" s="153">
        <f>IF(ISERROR(H9),"",H9)</f>
        <v>46456</v>
      </c>
      <c r="I8" s="154"/>
      <c r="J8" s="153">
        <f>IF(ISERROR(J9),"",J9)</f>
        <v>46457</v>
      </c>
      <c r="K8" s="154"/>
      <c r="L8" s="153">
        <f>IF(ISERROR(L9),"",L9)</f>
        <v>46458</v>
      </c>
      <c r="M8" s="154"/>
      <c r="N8" s="153">
        <f>IF(ISERROR(N9),"",N9)</f>
        <v>46459</v>
      </c>
      <c r="O8" s="154"/>
      <c r="P8" s="153">
        <f>IF(ISERROR(P9),"",P9)</f>
        <v>46460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46454</v>
      </c>
      <c r="E9" s="156"/>
      <c r="F9" s="155">
        <f>D9+1</f>
        <v>46455</v>
      </c>
      <c r="G9" s="156"/>
      <c r="H9" s="155">
        <f>F9+1</f>
        <v>46456</v>
      </c>
      <c r="I9" s="156"/>
      <c r="J9" s="155">
        <f>H9+1</f>
        <v>46457</v>
      </c>
      <c r="K9" s="156"/>
      <c r="L9" s="155">
        <f>J9+1</f>
        <v>46458</v>
      </c>
      <c r="M9" s="156"/>
      <c r="N9" s="155">
        <f>L9+1</f>
        <v>46459</v>
      </c>
      <c r="O9" s="156"/>
      <c r="P9" s="155">
        <f>N9+1</f>
        <v>46460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8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D62:S65"/>
    <mergeCell ref="N1:S2"/>
    <mergeCell ref="N3:S3"/>
    <mergeCell ref="S8:S9"/>
    <mergeCell ref="R8:R9"/>
    <mergeCell ref="D1:E1"/>
    <mergeCell ref="D8:E8"/>
    <mergeCell ref="D9:E9"/>
    <mergeCell ref="F8:G8"/>
    <mergeCell ref="P8:Q8"/>
    <mergeCell ref="P9:Q9"/>
    <mergeCell ref="D37:S40"/>
    <mergeCell ref="D42:S45"/>
    <mergeCell ref="D47:S50"/>
    <mergeCell ref="D52:S55"/>
    <mergeCell ref="D57:S60"/>
    <mergeCell ref="D32:S35"/>
    <mergeCell ref="F9:G9"/>
    <mergeCell ref="H8:I8"/>
    <mergeCell ref="H9:I9"/>
    <mergeCell ref="J8:K8"/>
    <mergeCell ref="J9:K9"/>
    <mergeCell ref="L8:M8"/>
    <mergeCell ref="L9:M9"/>
    <mergeCell ref="N8:O8"/>
    <mergeCell ref="N9:O9"/>
    <mergeCell ref="G1:H1"/>
    <mergeCell ref="A26:C26"/>
    <mergeCell ref="A28:C28"/>
    <mergeCell ref="B24:C24"/>
    <mergeCell ref="B25:C25"/>
    <mergeCell ref="A24:A25"/>
    <mergeCell ref="A10:A13"/>
    <mergeCell ref="B10:C10"/>
    <mergeCell ref="B11:C11"/>
    <mergeCell ref="B12:C12"/>
    <mergeCell ref="B13:C13"/>
    <mergeCell ref="A14:A20"/>
    <mergeCell ref="B20:C20"/>
    <mergeCell ref="A21:A23"/>
    <mergeCell ref="B21:C21"/>
    <mergeCell ref="B22:C22"/>
    <mergeCell ref="A57:C60"/>
    <mergeCell ref="A62:C65"/>
    <mergeCell ref="B14:C14"/>
    <mergeCell ref="B15:C15"/>
    <mergeCell ref="B16:C16"/>
    <mergeCell ref="B17:C17"/>
    <mergeCell ref="B19:C19"/>
    <mergeCell ref="B18:C18"/>
    <mergeCell ref="B23:C23"/>
    <mergeCell ref="A32:C35"/>
    <mergeCell ref="A37:C40"/>
    <mergeCell ref="A42:C45"/>
    <mergeCell ref="A47:C50"/>
    <mergeCell ref="A52:C55"/>
  </mergeCells>
  <conditionalFormatting sqref="R13">
    <cfRule type="cellIs" dxfId="15" priority="2" operator="notEqual">
      <formula>$R$20</formula>
    </cfRule>
  </conditionalFormatting>
  <conditionalFormatting sqref="R20">
    <cfRule type="cellIs" dxfId="1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47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11</v>
      </c>
      <c r="D1" s="157">
        <f>'46'!G1+1</f>
        <v>46461</v>
      </c>
      <c r="E1" s="157"/>
      <c r="F1" s="112" t="s">
        <v>13</v>
      </c>
      <c r="G1" s="157">
        <f>D1+6</f>
        <v>46467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46461</v>
      </c>
      <c r="E8" s="154"/>
      <c r="F8" s="153">
        <f>IF(ISERROR(F9),"",F9)</f>
        <v>46462</v>
      </c>
      <c r="G8" s="154"/>
      <c r="H8" s="153">
        <f>IF(ISERROR(H9),"",H9)</f>
        <v>46463</v>
      </c>
      <c r="I8" s="154"/>
      <c r="J8" s="153">
        <f>IF(ISERROR(J9),"",J9)</f>
        <v>46464</v>
      </c>
      <c r="K8" s="154"/>
      <c r="L8" s="153">
        <f>IF(ISERROR(L9),"",L9)</f>
        <v>46465</v>
      </c>
      <c r="M8" s="154"/>
      <c r="N8" s="153">
        <f>IF(ISERROR(N9),"",N9)</f>
        <v>46466</v>
      </c>
      <c r="O8" s="154"/>
      <c r="P8" s="153">
        <f>IF(ISERROR(P9),"",P9)</f>
        <v>46467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46461</v>
      </c>
      <c r="E9" s="156"/>
      <c r="F9" s="155">
        <f>D9+1</f>
        <v>46462</v>
      </c>
      <c r="G9" s="156"/>
      <c r="H9" s="155">
        <f>F9+1</f>
        <v>46463</v>
      </c>
      <c r="I9" s="156"/>
      <c r="J9" s="155">
        <f>H9+1</f>
        <v>46464</v>
      </c>
      <c r="K9" s="156"/>
      <c r="L9" s="155">
        <f>J9+1</f>
        <v>46465</v>
      </c>
      <c r="M9" s="156"/>
      <c r="N9" s="155">
        <f>L9+1</f>
        <v>46466</v>
      </c>
      <c r="O9" s="156"/>
      <c r="P9" s="155">
        <f>N9+1</f>
        <v>46467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D62:S65"/>
    <mergeCell ref="N1:S2"/>
    <mergeCell ref="N3:S3"/>
    <mergeCell ref="S8:S9"/>
    <mergeCell ref="R8:R9"/>
    <mergeCell ref="D1:E1"/>
    <mergeCell ref="D8:E8"/>
    <mergeCell ref="D9:E9"/>
    <mergeCell ref="F8:G8"/>
    <mergeCell ref="P8:Q8"/>
    <mergeCell ref="P9:Q9"/>
    <mergeCell ref="D37:S40"/>
    <mergeCell ref="D42:S45"/>
    <mergeCell ref="D47:S50"/>
    <mergeCell ref="D52:S55"/>
    <mergeCell ref="D57:S60"/>
    <mergeCell ref="D32:S35"/>
    <mergeCell ref="F9:G9"/>
    <mergeCell ref="H8:I8"/>
    <mergeCell ref="H9:I9"/>
    <mergeCell ref="J8:K8"/>
    <mergeCell ref="J9:K9"/>
    <mergeCell ref="L8:M8"/>
    <mergeCell ref="L9:M9"/>
    <mergeCell ref="N8:O8"/>
    <mergeCell ref="N9:O9"/>
    <mergeCell ref="G1:H1"/>
    <mergeCell ref="A26:C26"/>
    <mergeCell ref="A28:C28"/>
    <mergeCell ref="B24:C24"/>
    <mergeCell ref="B25:C25"/>
    <mergeCell ref="A24:A25"/>
    <mergeCell ref="A10:A13"/>
    <mergeCell ref="B10:C10"/>
    <mergeCell ref="B11:C11"/>
    <mergeCell ref="B12:C12"/>
    <mergeCell ref="B13:C13"/>
    <mergeCell ref="A14:A20"/>
    <mergeCell ref="B20:C20"/>
    <mergeCell ref="A21:A23"/>
    <mergeCell ref="B21:C21"/>
    <mergeCell ref="B22:C22"/>
    <mergeCell ref="A57:C60"/>
    <mergeCell ref="A62:C65"/>
    <mergeCell ref="B14:C14"/>
    <mergeCell ref="B15:C15"/>
    <mergeCell ref="B16:C16"/>
    <mergeCell ref="B17:C17"/>
    <mergeCell ref="B19:C19"/>
    <mergeCell ref="B18:C18"/>
    <mergeCell ref="B23:C23"/>
    <mergeCell ref="A32:C35"/>
    <mergeCell ref="A37:C40"/>
    <mergeCell ref="A42:C45"/>
    <mergeCell ref="A47:C50"/>
    <mergeCell ref="A52:C55"/>
  </mergeCells>
  <conditionalFormatting sqref="R13">
    <cfRule type="cellIs" dxfId="13" priority="2" operator="notEqual">
      <formula>$R$20</formula>
    </cfRule>
  </conditionalFormatting>
  <conditionalFormatting sqref="R20">
    <cfRule type="cellIs" dxfId="1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48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12</v>
      </c>
      <c r="D1" s="157">
        <f>'47'!G1+1</f>
        <v>46468</v>
      </c>
      <c r="E1" s="157"/>
      <c r="F1" s="112" t="s">
        <v>13</v>
      </c>
      <c r="G1" s="157">
        <f>D1+6</f>
        <v>46474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46468</v>
      </c>
      <c r="E8" s="154"/>
      <c r="F8" s="153">
        <f>IF(ISERROR(F9),"",F9)</f>
        <v>46469</v>
      </c>
      <c r="G8" s="154"/>
      <c r="H8" s="153">
        <f>IF(ISERROR(H9),"",H9)</f>
        <v>46470</v>
      </c>
      <c r="I8" s="154"/>
      <c r="J8" s="153">
        <f>IF(ISERROR(J9),"",J9)</f>
        <v>46471</v>
      </c>
      <c r="K8" s="154"/>
      <c r="L8" s="153">
        <f>IF(ISERROR(L9),"",L9)</f>
        <v>46472</v>
      </c>
      <c r="M8" s="154"/>
      <c r="N8" s="153">
        <f>IF(ISERROR(N9),"",N9)</f>
        <v>46473</v>
      </c>
      <c r="O8" s="154"/>
      <c r="P8" s="153">
        <f>IF(ISERROR(P9),"",P9)</f>
        <v>46474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46468</v>
      </c>
      <c r="E9" s="156"/>
      <c r="F9" s="155">
        <f>D9+1</f>
        <v>46469</v>
      </c>
      <c r="G9" s="156"/>
      <c r="H9" s="155">
        <f>F9+1</f>
        <v>46470</v>
      </c>
      <c r="I9" s="156"/>
      <c r="J9" s="155">
        <f>H9+1</f>
        <v>46471</v>
      </c>
      <c r="K9" s="156"/>
      <c r="L9" s="155">
        <f>J9+1</f>
        <v>46472</v>
      </c>
      <c r="M9" s="156"/>
      <c r="N9" s="155">
        <f>L9+1</f>
        <v>46473</v>
      </c>
      <c r="O9" s="156"/>
      <c r="P9" s="155">
        <f>N9+1</f>
        <v>46474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D62:S65"/>
    <mergeCell ref="N1:S2"/>
    <mergeCell ref="N3:S3"/>
    <mergeCell ref="S8:S9"/>
    <mergeCell ref="R8:R9"/>
    <mergeCell ref="D1:E1"/>
    <mergeCell ref="D8:E8"/>
    <mergeCell ref="D9:E9"/>
    <mergeCell ref="F8:G8"/>
    <mergeCell ref="P8:Q8"/>
    <mergeCell ref="P9:Q9"/>
    <mergeCell ref="D37:S40"/>
    <mergeCell ref="D42:S45"/>
    <mergeCell ref="D47:S50"/>
    <mergeCell ref="D52:S55"/>
    <mergeCell ref="D57:S60"/>
    <mergeCell ref="D32:S35"/>
    <mergeCell ref="F9:G9"/>
    <mergeCell ref="H8:I8"/>
    <mergeCell ref="H9:I9"/>
    <mergeCell ref="J8:K8"/>
    <mergeCell ref="J9:K9"/>
    <mergeCell ref="L8:M8"/>
    <mergeCell ref="L9:M9"/>
    <mergeCell ref="N8:O8"/>
    <mergeCell ref="N9:O9"/>
    <mergeCell ref="G1:H1"/>
    <mergeCell ref="A26:C26"/>
    <mergeCell ref="A28:C28"/>
    <mergeCell ref="B24:C24"/>
    <mergeCell ref="B25:C25"/>
    <mergeCell ref="A24:A25"/>
    <mergeCell ref="A10:A13"/>
    <mergeCell ref="B10:C10"/>
    <mergeCell ref="B11:C11"/>
    <mergeCell ref="B12:C12"/>
    <mergeCell ref="B13:C13"/>
    <mergeCell ref="A14:A20"/>
    <mergeCell ref="B20:C20"/>
    <mergeCell ref="A21:A23"/>
    <mergeCell ref="B21:C21"/>
    <mergeCell ref="B22:C22"/>
    <mergeCell ref="A57:C60"/>
    <mergeCell ref="A62:C65"/>
    <mergeCell ref="B14:C14"/>
    <mergeCell ref="B15:C15"/>
    <mergeCell ref="B16:C16"/>
    <mergeCell ref="B17:C17"/>
    <mergeCell ref="B19:C19"/>
    <mergeCell ref="B18:C18"/>
    <mergeCell ref="B23:C23"/>
    <mergeCell ref="A32:C35"/>
    <mergeCell ref="A37:C40"/>
    <mergeCell ref="A42:C45"/>
    <mergeCell ref="A47:C50"/>
    <mergeCell ref="A52:C55"/>
  </mergeCells>
  <conditionalFormatting sqref="R13">
    <cfRule type="cellIs" dxfId="11" priority="2" operator="notEqual">
      <formula>$R$20</formula>
    </cfRule>
  </conditionalFormatting>
  <conditionalFormatting sqref="R20">
    <cfRule type="cellIs" dxfId="1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abelle49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13</v>
      </c>
      <c r="D1" s="157">
        <f>'48'!G1+1</f>
        <v>46475</v>
      </c>
      <c r="E1" s="157"/>
      <c r="F1" s="112" t="s">
        <v>13</v>
      </c>
      <c r="G1" s="157">
        <f>D1+6</f>
        <v>46481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46475</v>
      </c>
      <c r="E8" s="154"/>
      <c r="F8" s="153">
        <f>IF(ISERROR(F9),"",F9)</f>
        <v>46476</v>
      </c>
      <c r="G8" s="154"/>
      <c r="H8" s="153">
        <f>IF(ISERROR(H9),"",H9)</f>
        <v>46477</v>
      </c>
      <c r="I8" s="154"/>
      <c r="J8" s="153">
        <f>IF(ISERROR(J9),"",J9)</f>
        <v>46478</v>
      </c>
      <c r="K8" s="154"/>
      <c r="L8" s="153">
        <f>IF(ISERROR(L9),"",L9)</f>
        <v>46479</v>
      </c>
      <c r="M8" s="154"/>
      <c r="N8" s="153">
        <f>IF(ISERROR(N9),"",N9)</f>
        <v>46480</v>
      </c>
      <c r="O8" s="154"/>
      <c r="P8" s="153">
        <f>IF(ISERROR(P9),"",P9)</f>
        <v>46481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46475</v>
      </c>
      <c r="E9" s="156"/>
      <c r="F9" s="155">
        <f>D9+1</f>
        <v>46476</v>
      </c>
      <c r="G9" s="156"/>
      <c r="H9" s="155">
        <f>F9+1</f>
        <v>46477</v>
      </c>
      <c r="I9" s="156"/>
      <c r="J9" s="155">
        <f>H9+1</f>
        <v>46478</v>
      </c>
      <c r="K9" s="156"/>
      <c r="L9" s="155">
        <f>J9+1</f>
        <v>46479</v>
      </c>
      <c r="M9" s="156"/>
      <c r="N9" s="155">
        <f>L9+1</f>
        <v>46480</v>
      </c>
      <c r="O9" s="156"/>
      <c r="P9" s="155">
        <f>N9+1</f>
        <v>46481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9" priority="2" operator="notEqual">
      <formula>$R$20</formula>
    </cfRule>
  </conditionalFormatting>
  <conditionalFormatting sqref="R20">
    <cfRule type="cellIs" dxfId="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IF(ISERROR(WEEKNUM(G1,21)),"",WEEKNUM(G1,21))</f>
        <v>22</v>
      </c>
      <c r="D1" s="157">
        <f>'4'!G1+1</f>
        <v>46167</v>
      </c>
      <c r="E1" s="157"/>
      <c r="F1" s="112" t="s">
        <v>13</v>
      </c>
      <c r="G1" s="157">
        <f>D1+6</f>
        <v>46173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46167</v>
      </c>
      <c r="E8" s="154"/>
      <c r="F8" s="153">
        <f>IF(ISERROR(F9),"",F9)</f>
        <v>46168</v>
      </c>
      <c r="G8" s="154"/>
      <c r="H8" s="153">
        <f>IF(ISERROR(H9),"",H9)</f>
        <v>46169</v>
      </c>
      <c r="I8" s="154"/>
      <c r="J8" s="153">
        <f>IF(ISERROR(J9),"",J9)</f>
        <v>46170</v>
      </c>
      <c r="K8" s="154"/>
      <c r="L8" s="153">
        <f>IF(ISERROR(L9),"",L9)</f>
        <v>46171</v>
      </c>
      <c r="M8" s="154"/>
      <c r="N8" s="153">
        <f>IF(ISERROR(N9),"",N9)</f>
        <v>46172</v>
      </c>
      <c r="O8" s="154"/>
      <c r="P8" s="153">
        <f>IF(ISERROR(P9),"",P9)</f>
        <v>46173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46167</v>
      </c>
      <c r="E9" s="156"/>
      <c r="F9" s="155">
        <f>D9+1</f>
        <v>46168</v>
      </c>
      <c r="G9" s="156"/>
      <c r="H9" s="155">
        <f>F9+1</f>
        <v>46169</v>
      </c>
      <c r="I9" s="156"/>
      <c r="J9" s="155">
        <f>H9+1</f>
        <v>46170</v>
      </c>
      <c r="K9" s="156"/>
      <c r="L9" s="155">
        <f>J9+1</f>
        <v>46171</v>
      </c>
      <c r="M9" s="156"/>
      <c r="N9" s="155">
        <f>L9+1</f>
        <v>46172</v>
      </c>
      <c r="O9" s="156"/>
      <c r="P9" s="155">
        <f>N9+1</f>
        <v>46173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97" priority="2" operator="notEqual">
      <formula>$R$20</formula>
    </cfRule>
  </conditionalFormatting>
  <conditionalFormatting sqref="R20">
    <cfRule type="cellIs" dxfId="9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Tabelle50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14</v>
      </c>
      <c r="D1" s="157">
        <f>'49'!G1+1</f>
        <v>46482</v>
      </c>
      <c r="E1" s="157"/>
      <c r="F1" s="112" t="s">
        <v>13</v>
      </c>
      <c r="G1" s="157">
        <f>D1+6</f>
        <v>46488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46482</v>
      </c>
      <c r="E8" s="154"/>
      <c r="F8" s="153">
        <f>IF(ISERROR(F9),"",F9)</f>
        <v>46483</v>
      </c>
      <c r="G8" s="154"/>
      <c r="H8" s="153">
        <f>IF(ISERROR(H9),"",H9)</f>
        <v>46484</v>
      </c>
      <c r="I8" s="154"/>
      <c r="J8" s="153">
        <f>IF(ISERROR(J9),"",J9)</f>
        <v>46485</v>
      </c>
      <c r="K8" s="154"/>
      <c r="L8" s="153">
        <f>IF(ISERROR(L9),"",L9)</f>
        <v>46486</v>
      </c>
      <c r="M8" s="154"/>
      <c r="N8" s="153">
        <f>IF(ISERROR(N9),"",N9)</f>
        <v>46487</v>
      </c>
      <c r="O8" s="154"/>
      <c r="P8" s="153">
        <f>IF(ISERROR(P9),"",P9)</f>
        <v>46488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46482</v>
      </c>
      <c r="E9" s="156"/>
      <c r="F9" s="155">
        <f>D9+1</f>
        <v>46483</v>
      </c>
      <c r="G9" s="156"/>
      <c r="H9" s="155">
        <f>F9+1</f>
        <v>46484</v>
      </c>
      <c r="I9" s="156"/>
      <c r="J9" s="155">
        <f>H9+1</f>
        <v>46485</v>
      </c>
      <c r="K9" s="156"/>
      <c r="L9" s="155">
        <f>J9+1</f>
        <v>46486</v>
      </c>
      <c r="M9" s="156"/>
      <c r="N9" s="155">
        <f>L9+1</f>
        <v>46487</v>
      </c>
      <c r="O9" s="156"/>
      <c r="P9" s="155">
        <f>N9+1</f>
        <v>46488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7" priority="2" operator="notEqual">
      <formula>$R$20</formula>
    </cfRule>
  </conditionalFormatting>
  <conditionalFormatting sqref="R20">
    <cfRule type="cellIs" dxfId="6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abelle51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15</v>
      </c>
      <c r="D1" s="157">
        <f>'50'!G1+1</f>
        <v>46489</v>
      </c>
      <c r="E1" s="157"/>
      <c r="F1" s="112" t="s">
        <v>13</v>
      </c>
      <c r="G1" s="157">
        <f>D1+6</f>
        <v>46495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46489</v>
      </c>
      <c r="E8" s="154"/>
      <c r="F8" s="153">
        <f>IF(ISERROR(F9),"",F9)</f>
        <v>46490</v>
      </c>
      <c r="G8" s="154"/>
      <c r="H8" s="153">
        <f>IF(ISERROR(H9),"",H9)</f>
        <v>46491</v>
      </c>
      <c r="I8" s="154"/>
      <c r="J8" s="153">
        <f>IF(ISERROR(J9),"",J9)</f>
        <v>46492</v>
      </c>
      <c r="K8" s="154"/>
      <c r="L8" s="153">
        <f>IF(ISERROR(L9),"",L9)</f>
        <v>46493</v>
      </c>
      <c r="M8" s="154"/>
      <c r="N8" s="153">
        <f>IF(ISERROR(N9),"",N9)</f>
        <v>46494</v>
      </c>
      <c r="O8" s="154"/>
      <c r="P8" s="153">
        <f>IF(ISERROR(P9),"",P9)</f>
        <v>46495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46489</v>
      </c>
      <c r="E9" s="156"/>
      <c r="F9" s="155">
        <f>D9+1</f>
        <v>46490</v>
      </c>
      <c r="G9" s="156"/>
      <c r="H9" s="155">
        <f>F9+1</f>
        <v>46491</v>
      </c>
      <c r="I9" s="156"/>
      <c r="J9" s="155">
        <f>H9+1</f>
        <v>46492</v>
      </c>
      <c r="K9" s="156"/>
      <c r="L9" s="155">
        <f>J9+1</f>
        <v>46493</v>
      </c>
      <c r="M9" s="156"/>
      <c r="N9" s="155">
        <f>L9+1</f>
        <v>46494</v>
      </c>
      <c r="O9" s="156"/>
      <c r="P9" s="155">
        <f>N9+1</f>
        <v>46495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86"/>
      <c r="E11" s="87"/>
      <c r="F11" s="86"/>
      <c r="G11" s="8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5" priority="2" operator="notEqual">
      <formula>$R$20</formula>
    </cfRule>
  </conditionalFormatting>
  <conditionalFormatting sqref="R20">
    <cfRule type="cellIs" dxfId="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abelle52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16</v>
      </c>
      <c r="D1" s="157">
        <f>'51'!G1+1</f>
        <v>46496</v>
      </c>
      <c r="E1" s="157"/>
      <c r="F1" s="112" t="s">
        <v>13</v>
      </c>
      <c r="G1" s="157">
        <f>D1+6</f>
        <v>46502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46496</v>
      </c>
      <c r="E8" s="154"/>
      <c r="F8" s="153">
        <f>IF(ISERROR(F9),"",F9)</f>
        <v>46497</v>
      </c>
      <c r="G8" s="154"/>
      <c r="H8" s="153">
        <f>IF(ISERROR(H9),"",H9)</f>
        <v>46498</v>
      </c>
      <c r="I8" s="154"/>
      <c r="J8" s="153">
        <f>IF(ISERROR(J9),"",J9)</f>
        <v>46499</v>
      </c>
      <c r="K8" s="154"/>
      <c r="L8" s="153">
        <f>IF(ISERROR(L9),"",L9)</f>
        <v>46500</v>
      </c>
      <c r="M8" s="154"/>
      <c r="N8" s="153">
        <f>IF(ISERROR(N9),"",N9)</f>
        <v>46501</v>
      </c>
      <c r="O8" s="154"/>
      <c r="P8" s="153">
        <f>IF(ISERROR(P9),"",P9)</f>
        <v>46502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46496</v>
      </c>
      <c r="E9" s="156"/>
      <c r="F9" s="155">
        <f>D9+1</f>
        <v>46497</v>
      </c>
      <c r="G9" s="156"/>
      <c r="H9" s="155">
        <f>F9+1</f>
        <v>46498</v>
      </c>
      <c r="I9" s="156"/>
      <c r="J9" s="155">
        <f>H9+1</f>
        <v>46499</v>
      </c>
      <c r="K9" s="156"/>
      <c r="L9" s="155">
        <f>J9+1</f>
        <v>46500</v>
      </c>
      <c r="M9" s="156"/>
      <c r="N9" s="155">
        <f>L9+1</f>
        <v>46501</v>
      </c>
      <c r="O9" s="156"/>
      <c r="P9" s="155">
        <f>N9+1</f>
        <v>46502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16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3" priority="2" operator="notEqual">
      <formula>$R$20</formula>
    </cfRule>
  </conditionalFormatting>
  <conditionalFormatting sqref="R20">
    <cfRule type="cellIs" dxfId="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Tabelle53">
    <tabColor theme="5" tint="0.59999389629810485"/>
  </sheetPr>
  <dimension ref="A1:BL31"/>
  <sheetViews>
    <sheetView showGridLines="0" zoomScaleNormal="100" workbookViewId="0">
      <pane xSplit="3" ySplit="11" topLeftCell="D12" activePane="bottomRight" state="frozen"/>
      <selection activeCell="D4" sqref="D4"/>
      <selection pane="topRight" activeCell="D4" sqref="D4"/>
      <selection pane="bottomLeft" activeCell="D4" sqref="D4"/>
      <selection pane="bottomRight" activeCell="B14" sqref="B14:C14"/>
    </sheetView>
  </sheetViews>
  <sheetFormatPr baseColWidth="10" defaultColWidth="10.85546875" defaultRowHeight="12.75" outlineLevelRow="1" outlineLevelCol="1" x14ac:dyDescent="0.2"/>
  <cols>
    <col min="1" max="1" width="4.42578125" customWidth="1"/>
    <col min="2" max="2" width="8.42578125" customWidth="1"/>
    <col min="3" max="3" width="16.85546875" customWidth="1"/>
    <col min="4" max="55" width="7.7109375" customWidth="1"/>
    <col min="56" max="56" width="9.7109375" customWidth="1"/>
    <col min="57" max="58" width="9.7109375" style="57" customWidth="1"/>
    <col min="59" max="59" width="4.85546875" customWidth="1"/>
    <col min="60" max="63" width="11.42578125" hidden="1" customWidth="1" outlineLevel="1"/>
    <col min="64" max="64" width="10.85546875" collapsed="1"/>
  </cols>
  <sheetData>
    <row r="1" spans="1:63" s="55" customFormat="1" ht="23.25" customHeight="1" x14ac:dyDescent="0.35">
      <c r="A1" s="14" t="s">
        <v>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12" t="str">
        <f>AJ1</f>
        <v>Trainingstagebuch 2026/2027
Kader Langlauf</v>
      </c>
      <c r="R1" s="212"/>
      <c r="S1" s="212"/>
      <c r="T1" s="212"/>
      <c r="U1" s="212"/>
      <c r="V1" s="213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212" t="str">
        <f>BB1</f>
        <v>Trainingstagebuch 2026/2027
Kader Langlauf</v>
      </c>
      <c r="AK1" s="212"/>
      <c r="AL1" s="212"/>
      <c r="AM1" s="212"/>
      <c r="AN1" s="212"/>
      <c r="AO1" s="213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212" t="str">
        <f>'1'!N1</f>
        <v>Trainingstagebuch 2026/2027
Kader Langlauf</v>
      </c>
      <c r="BC1" s="212"/>
      <c r="BD1" s="212"/>
      <c r="BE1" s="212"/>
      <c r="BF1" s="213"/>
      <c r="BG1" s="70"/>
    </row>
    <row r="2" spans="1:63" s="55" customFormat="1" ht="13.7" customHeight="1" x14ac:dyDescent="0.35">
      <c r="A2" s="15"/>
      <c r="B2" s="6"/>
      <c r="C2" s="9"/>
      <c r="D2" s="10"/>
      <c r="E2" s="10"/>
      <c r="F2" s="6"/>
      <c r="G2" s="10"/>
      <c r="H2" s="10"/>
      <c r="I2" s="10"/>
      <c r="J2" s="6"/>
      <c r="K2" s="10"/>
      <c r="L2" s="10"/>
      <c r="M2" s="10"/>
      <c r="N2" s="6"/>
      <c r="O2" s="10"/>
      <c r="P2" s="10"/>
      <c r="Q2" s="212"/>
      <c r="R2" s="212"/>
      <c r="S2" s="212"/>
      <c r="T2" s="212"/>
      <c r="U2" s="212"/>
      <c r="V2" s="213"/>
      <c r="W2" s="10"/>
      <c r="X2" s="10"/>
      <c r="Y2" s="10"/>
      <c r="Z2" s="6"/>
      <c r="AA2" s="10"/>
      <c r="AB2" s="10"/>
      <c r="AC2" s="10"/>
      <c r="AD2" s="6"/>
      <c r="AE2" s="10"/>
      <c r="AF2" s="10"/>
      <c r="AG2" s="10"/>
      <c r="AH2" s="6"/>
      <c r="AI2" s="10"/>
      <c r="AJ2" s="212"/>
      <c r="AK2" s="212"/>
      <c r="AL2" s="212"/>
      <c r="AM2" s="212"/>
      <c r="AN2" s="212"/>
      <c r="AO2" s="213"/>
      <c r="AP2" s="10"/>
      <c r="AQ2" s="6"/>
      <c r="AR2" s="10"/>
      <c r="AS2" s="10"/>
      <c r="AT2" s="10"/>
      <c r="AU2" s="10"/>
      <c r="AV2" s="6"/>
      <c r="AW2" s="10"/>
      <c r="AX2" s="10"/>
      <c r="AY2" s="10"/>
      <c r="AZ2" s="6"/>
      <c r="BA2" s="10"/>
      <c r="BB2" s="212"/>
      <c r="BC2" s="212"/>
      <c r="BD2" s="212"/>
      <c r="BE2" s="212"/>
      <c r="BF2" s="213"/>
      <c r="BG2" s="70"/>
    </row>
    <row r="3" spans="1:63" s="55" customFormat="1" ht="23.25" x14ac:dyDescent="0.35">
      <c r="A3" s="14" t="s">
        <v>38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 t="str">
        <f>AJ3</f>
        <v>Vorname Name</v>
      </c>
      <c r="R3" s="45"/>
      <c r="S3" s="45"/>
      <c r="T3" s="45"/>
      <c r="U3" s="45"/>
      <c r="V3" s="46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 t="str">
        <f>BB3</f>
        <v>Vorname Name</v>
      </c>
      <c r="AK3" s="45"/>
      <c r="AL3" s="45"/>
      <c r="AM3" s="45"/>
      <c r="AN3" s="45"/>
      <c r="AO3" s="46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20" t="str">
        <f>'1'!N3</f>
        <v>Vorname Name</v>
      </c>
      <c r="BE3" s="6"/>
      <c r="BF3" s="12"/>
      <c r="BG3" s="7"/>
    </row>
    <row r="4" spans="1:63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7"/>
      <c r="K4" s="18"/>
      <c r="L4" s="18"/>
      <c r="M4" s="18"/>
      <c r="N4" s="17"/>
      <c r="O4" s="18"/>
      <c r="P4" s="18"/>
      <c r="Q4" s="18"/>
      <c r="R4" s="18"/>
      <c r="S4" s="18"/>
      <c r="T4" s="17"/>
      <c r="U4" s="18"/>
      <c r="V4" s="30"/>
      <c r="W4" s="18"/>
      <c r="X4" s="18"/>
      <c r="Y4" s="18"/>
      <c r="Z4" s="17"/>
      <c r="AA4" s="18"/>
      <c r="AB4" s="18"/>
      <c r="AC4" s="18"/>
      <c r="AD4" s="17"/>
      <c r="AE4" s="18"/>
      <c r="AF4" s="18"/>
      <c r="AG4" s="18"/>
      <c r="AH4" s="17"/>
      <c r="AI4" s="18"/>
      <c r="AJ4" s="18"/>
      <c r="AK4" s="18"/>
      <c r="AL4" s="18"/>
      <c r="AM4" s="17"/>
      <c r="AN4" s="18"/>
      <c r="AO4" s="30"/>
      <c r="AP4" s="18"/>
      <c r="AQ4" s="17"/>
      <c r="AR4" s="18"/>
      <c r="AS4" s="18"/>
      <c r="AT4" s="18"/>
      <c r="AU4" s="18"/>
      <c r="AV4" s="17"/>
      <c r="AW4" s="18"/>
      <c r="AX4" s="18"/>
      <c r="AY4" s="18"/>
      <c r="AZ4" s="17"/>
      <c r="BA4" s="18"/>
      <c r="BB4" s="18"/>
      <c r="BC4" s="18"/>
      <c r="BD4" s="19"/>
      <c r="BE4" s="18"/>
      <c r="BF4" s="30"/>
      <c r="BG4" s="7"/>
    </row>
    <row r="5" spans="1:63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7"/>
      <c r="BH5" s="53" t="s">
        <v>41</v>
      </c>
      <c r="BJ5" s="53" t="s">
        <v>44</v>
      </c>
      <c r="BK5" s="53" t="s">
        <v>45</v>
      </c>
    </row>
    <row r="6" spans="1:63" s="143" customFormat="1" ht="12.95" customHeight="1" x14ac:dyDescent="0.2">
      <c r="A6" s="138" t="s">
        <v>39</v>
      </c>
      <c r="B6" s="139"/>
      <c r="C6" s="140"/>
      <c r="D6" s="141">
        <v>1</v>
      </c>
      <c r="E6" s="141">
        <v>2</v>
      </c>
      <c r="F6" s="141">
        <v>3</v>
      </c>
      <c r="G6" s="141">
        <v>4</v>
      </c>
      <c r="H6" s="141">
        <v>5</v>
      </c>
      <c r="I6" s="141">
        <v>6</v>
      </c>
      <c r="J6" s="141">
        <v>7</v>
      </c>
      <c r="K6" s="141">
        <v>8</v>
      </c>
      <c r="L6" s="141">
        <v>9</v>
      </c>
      <c r="M6" s="141">
        <v>10</v>
      </c>
      <c r="N6" s="141">
        <v>11</v>
      </c>
      <c r="O6" s="141">
        <v>12</v>
      </c>
      <c r="P6" s="141">
        <v>13</v>
      </c>
      <c r="Q6" s="141">
        <v>14</v>
      </c>
      <c r="R6" s="141">
        <v>15</v>
      </c>
      <c r="S6" s="141">
        <v>16</v>
      </c>
      <c r="T6" s="141">
        <v>17</v>
      </c>
      <c r="U6" s="141">
        <v>18</v>
      </c>
      <c r="V6" s="141">
        <v>19</v>
      </c>
      <c r="W6" s="141">
        <v>20</v>
      </c>
      <c r="X6" s="141">
        <v>21</v>
      </c>
      <c r="Y6" s="141">
        <v>22</v>
      </c>
      <c r="Z6" s="141">
        <v>23</v>
      </c>
      <c r="AA6" s="141">
        <v>24</v>
      </c>
      <c r="AB6" s="141">
        <v>25</v>
      </c>
      <c r="AC6" s="141">
        <v>26</v>
      </c>
      <c r="AD6" s="141">
        <v>27</v>
      </c>
      <c r="AE6" s="141">
        <v>28</v>
      </c>
      <c r="AF6" s="141">
        <v>29</v>
      </c>
      <c r="AG6" s="141">
        <v>30</v>
      </c>
      <c r="AH6" s="141">
        <v>31</v>
      </c>
      <c r="AI6" s="141">
        <v>32</v>
      </c>
      <c r="AJ6" s="141">
        <v>33</v>
      </c>
      <c r="AK6" s="141">
        <v>34</v>
      </c>
      <c r="AL6" s="141">
        <v>35</v>
      </c>
      <c r="AM6" s="141">
        <v>36</v>
      </c>
      <c r="AN6" s="141">
        <v>37</v>
      </c>
      <c r="AO6" s="141">
        <v>38</v>
      </c>
      <c r="AP6" s="141">
        <v>39</v>
      </c>
      <c r="AQ6" s="141">
        <v>40</v>
      </c>
      <c r="AR6" s="141">
        <v>41</v>
      </c>
      <c r="AS6" s="141">
        <v>42</v>
      </c>
      <c r="AT6" s="141">
        <v>43</v>
      </c>
      <c r="AU6" s="141">
        <v>44</v>
      </c>
      <c r="AV6" s="141">
        <v>45</v>
      </c>
      <c r="AW6" s="141">
        <v>46</v>
      </c>
      <c r="AX6" s="141">
        <v>47</v>
      </c>
      <c r="AY6" s="141">
        <v>48</v>
      </c>
      <c r="AZ6" s="141">
        <v>49</v>
      </c>
      <c r="BA6" s="141">
        <v>50</v>
      </c>
      <c r="BB6" s="141">
        <v>51</v>
      </c>
      <c r="BC6" s="141">
        <v>52</v>
      </c>
      <c r="BD6" s="136"/>
      <c r="BE6" s="136"/>
      <c r="BF6" s="137"/>
      <c r="BG6" s="142"/>
      <c r="BH6" s="143" t="s">
        <v>42</v>
      </c>
      <c r="BI6" s="144" t="e">
        <f>#REF!</f>
        <v>#REF!</v>
      </c>
      <c r="BJ6" s="143" t="e">
        <f>HLOOKUP(BI6,$D$8:$BC$9,2,FALSE)</f>
        <v>#REF!</v>
      </c>
      <c r="BK6" s="143" t="e">
        <f>BJ6-1</f>
        <v>#REF!</v>
      </c>
    </row>
    <row r="7" spans="1:63" s="53" customFormat="1" ht="4.9000000000000004" customHeight="1" x14ac:dyDescent="0.2">
      <c r="A7" s="34"/>
      <c r="B7" s="33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3"/>
      <c r="BE7" s="33"/>
      <c r="BF7" s="33"/>
      <c r="BG7" s="35"/>
      <c r="BH7" s="53" t="s">
        <v>43</v>
      </c>
      <c r="BI7" s="71" t="e">
        <f>#REF!</f>
        <v>#REF!</v>
      </c>
      <c r="BJ7" s="53" t="e">
        <f>HLOOKUP(BI7,$D$8:$BC$9,2,FALSE)</f>
        <v>#REF!</v>
      </c>
      <c r="BK7" s="53" t="e">
        <f>BJ7-BK6</f>
        <v>#REF!</v>
      </c>
    </row>
    <row r="8" spans="1:63" s="116" customFormat="1" ht="16.149999999999999" customHeight="1" x14ac:dyDescent="0.2">
      <c r="A8" s="27" t="s">
        <v>25</v>
      </c>
      <c r="B8" s="28"/>
      <c r="C8" s="133"/>
      <c r="D8" s="134">
        <f ca="1">INDIRECT(COLUMN(A1)&amp;"!$C$1")</f>
        <v>18</v>
      </c>
      <c r="E8" s="134">
        <f t="shared" ref="E8:I8" ca="1" si="0">INDIRECT(COLUMN(B1)&amp;"!$C$1")</f>
        <v>19</v>
      </c>
      <c r="F8" s="134">
        <f t="shared" ca="1" si="0"/>
        <v>20</v>
      </c>
      <c r="G8" s="134">
        <f t="shared" ca="1" si="0"/>
        <v>21</v>
      </c>
      <c r="H8" s="134">
        <f t="shared" ca="1" si="0"/>
        <v>22</v>
      </c>
      <c r="I8" s="134">
        <f t="shared" ca="1" si="0"/>
        <v>23</v>
      </c>
      <c r="J8" s="134">
        <f t="shared" ref="J8" ca="1" si="1">INDIRECT(COLUMN(G1)&amp;"!$C$1")</f>
        <v>24</v>
      </c>
      <c r="K8" s="134">
        <f t="shared" ref="K8" ca="1" si="2">INDIRECT(COLUMN(H1)&amp;"!$C$1")</f>
        <v>25</v>
      </c>
      <c r="L8" s="134">
        <f t="shared" ref="L8" ca="1" si="3">INDIRECT(COLUMN(I1)&amp;"!$C$1")</f>
        <v>26</v>
      </c>
      <c r="M8" s="134">
        <f t="shared" ref="M8:N8" ca="1" si="4">INDIRECT(COLUMN(J1)&amp;"!$C$1")</f>
        <v>27</v>
      </c>
      <c r="N8" s="134">
        <f t="shared" ca="1" si="4"/>
        <v>28</v>
      </c>
      <c r="O8" s="134">
        <f t="shared" ref="O8" ca="1" si="5">INDIRECT(COLUMN(L1)&amp;"!$C$1")</f>
        <v>29</v>
      </c>
      <c r="P8" s="134">
        <f t="shared" ref="P8" ca="1" si="6">INDIRECT(COLUMN(M1)&amp;"!$C$1")</f>
        <v>30</v>
      </c>
      <c r="Q8" s="134">
        <f t="shared" ref="Q8" ca="1" si="7">INDIRECT(COLUMN(N1)&amp;"!$C$1")</f>
        <v>31</v>
      </c>
      <c r="R8" s="134">
        <f t="shared" ref="R8:S8" ca="1" si="8">INDIRECT(COLUMN(O1)&amp;"!$C$1")</f>
        <v>32</v>
      </c>
      <c r="S8" s="134">
        <f t="shared" ca="1" si="8"/>
        <v>33</v>
      </c>
      <c r="T8" s="134">
        <f t="shared" ref="T8" ca="1" si="9">INDIRECT(COLUMN(Q1)&amp;"!$C$1")</f>
        <v>34</v>
      </c>
      <c r="U8" s="134">
        <f ca="1">INDIRECT(COLUMN(R1)&amp;"!$C$1")</f>
        <v>35</v>
      </c>
      <c r="V8" s="134">
        <f ca="1">INDIRECT(COLUMN(S1)&amp;"!$C$1")</f>
        <v>36</v>
      </c>
      <c r="W8" s="134">
        <f t="shared" ref="W8:X8" ca="1" si="10">INDIRECT(COLUMN(T1)&amp;"!$C$1")</f>
        <v>37</v>
      </c>
      <c r="X8" s="134">
        <f t="shared" ca="1" si="10"/>
        <v>38</v>
      </c>
      <c r="Y8" s="134">
        <f t="shared" ref="Y8" ca="1" si="11">INDIRECT(COLUMN(V1)&amp;"!$C$1")</f>
        <v>39</v>
      </c>
      <c r="Z8" s="134">
        <f t="shared" ref="Z8" ca="1" si="12">INDIRECT(COLUMN(W1)&amp;"!$C$1")</f>
        <v>40</v>
      </c>
      <c r="AA8" s="134">
        <f t="shared" ref="AA8" ca="1" si="13">INDIRECT(COLUMN(X1)&amp;"!$C$1")</f>
        <v>41</v>
      </c>
      <c r="AB8" s="134">
        <f t="shared" ref="AB8" ca="1" si="14">INDIRECT(COLUMN(Y1)&amp;"!$C$1")</f>
        <v>42</v>
      </c>
      <c r="AC8" s="134">
        <f t="shared" ref="AC8" ca="1" si="15">INDIRECT(COLUMN(Z1)&amp;"!$C$1")</f>
        <v>43</v>
      </c>
      <c r="AD8" s="134">
        <f t="shared" ref="AD8" ca="1" si="16">INDIRECT(COLUMN(AA1)&amp;"!$C$1")</f>
        <v>44</v>
      </c>
      <c r="AE8" s="134">
        <f t="shared" ref="AE8" ca="1" si="17">INDIRECT(COLUMN(AB1)&amp;"!$C$1")</f>
        <v>45</v>
      </c>
      <c r="AF8" s="134">
        <f t="shared" ref="AF8" ca="1" si="18">INDIRECT(COLUMN(AC1)&amp;"!$C$1")</f>
        <v>46</v>
      </c>
      <c r="AG8" s="134">
        <f t="shared" ref="AG8" ca="1" si="19">INDIRECT(COLUMN(AD1)&amp;"!$C$1")</f>
        <v>47</v>
      </c>
      <c r="AH8" s="134">
        <f t="shared" ref="AH8" ca="1" si="20">INDIRECT(COLUMN(AE1)&amp;"!$C$1")</f>
        <v>48</v>
      </c>
      <c r="AI8" s="134">
        <f t="shared" ref="AI8" ca="1" si="21">INDIRECT(COLUMN(AF1)&amp;"!$C$1")</f>
        <v>49</v>
      </c>
      <c r="AJ8" s="134">
        <f t="shared" ref="AJ8" ca="1" si="22">INDIRECT(COLUMN(AG1)&amp;"!$C$1")</f>
        <v>50</v>
      </c>
      <c r="AK8" s="134">
        <f t="shared" ref="AK8" ca="1" si="23">INDIRECT(COLUMN(AH1)&amp;"!$C$1")</f>
        <v>51</v>
      </c>
      <c r="AL8" s="134">
        <f t="shared" ref="AL8" ca="1" si="24">INDIRECT(COLUMN(AI1)&amp;"!$C$1")</f>
        <v>52</v>
      </c>
      <c r="AM8" s="134">
        <f ca="1">INDIRECT(COLUMN(AJ1)&amp;"!$C$1")</f>
        <v>53</v>
      </c>
      <c r="AN8" s="134">
        <f ca="1">INDIRECT(COLUMN(AK1)&amp;"!$C$1")</f>
        <v>1</v>
      </c>
      <c r="AO8" s="134">
        <f t="shared" ref="AO8" ca="1" si="25">INDIRECT(COLUMN(AL1)&amp;"!$C$1")</f>
        <v>2</v>
      </c>
      <c r="AP8" s="134">
        <f t="shared" ref="AP8" ca="1" si="26">INDIRECT(COLUMN(AM1)&amp;"!$C$1")</f>
        <v>3</v>
      </c>
      <c r="AQ8" s="134">
        <f t="shared" ref="AQ8" ca="1" si="27">INDIRECT(COLUMN(AN1)&amp;"!$C$1")</f>
        <v>4</v>
      </c>
      <c r="AR8" s="134">
        <f t="shared" ref="AR8" ca="1" si="28">INDIRECT(COLUMN(AO1)&amp;"!$C$1")</f>
        <v>5</v>
      </c>
      <c r="AS8" s="134">
        <f t="shared" ref="AS8" ca="1" si="29">INDIRECT(COLUMN(AP1)&amp;"!$C$1")</f>
        <v>6</v>
      </c>
      <c r="AT8" s="134">
        <f t="shared" ref="AT8" ca="1" si="30">INDIRECT(COLUMN(AQ1)&amp;"!$C$1")</f>
        <v>7</v>
      </c>
      <c r="AU8" s="134">
        <f t="shared" ref="AU8" ca="1" si="31">INDIRECT(COLUMN(AR1)&amp;"!$C$1")</f>
        <v>8</v>
      </c>
      <c r="AV8" s="134">
        <f t="shared" ref="AV8" ca="1" si="32">INDIRECT(COLUMN(AS1)&amp;"!$C$1")</f>
        <v>9</v>
      </c>
      <c r="AW8" s="134">
        <f t="shared" ref="AW8" ca="1" si="33">INDIRECT(COLUMN(AT1)&amp;"!$C$1")</f>
        <v>10</v>
      </c>
      <c r="AX8" s="134">
        <f t="shared" ref="AX8" ca="1" si="34">INDIRECT(COLUMN(AU1)&amp;"!$C$1")</f>
        <v>11</v>
      </c>
      <c r="AY8" s="134">
        <f t="shared" ref="AY8" ca="1" si="35">INDIRECT(COLUMN(AV1)&amp;"!$C$1")</f>
        <v>12</v>
      </c>
      <c r="AZ8" s="134">
        <f t="shared" ref="AZ8" ca="1" si="36">INDIRECT(COLUMN(AW1)&amp;"!$C$1")</f>
        <v>13</v>
      </c>
      <c r="BA8" s="134">
        <f t="shared" ref="BA8" ca="1" si="37">INDIRECT(COLUMN(AX1)&amp;"!$C$1")</f>
        <v>14</v>
      </c>
      <c r="BB8" s="134">
        <f t="shared" ref="BB8" ca="1" si="38">INDIRECT(COLUMN(AY1)&amp;"!$C$1")</f>
        <v>15</v>
      </c>
      <c r="BC8" s="134">
        <f t="shared" ref="BC8" ca="1" si="39">INDIRECT(COLUMN(AZ1)&amp;"!$C$1")</f>
        <v>16</v>
      </c>
      <c r="BD8" s="218" t="s">
        <v>29</v>
      </c>
      <c r="BE8" s="218" t="s">
        <v>28</v>
      </c>
      <c r="BF8" s="218" t="s">
        <v>40</v>
      </c>
      <c r="BG8" s="135"/>
    </row>
    <row r="9" spans="1:63" s="53" customFormat="1" ht="2.65" hidden="1" customHeight="1" outlineLevel="1" x14ac:dyDescent="0.2">
      <c r="A9" s="23" t="str">
        <f>A6</f>
        <v>Trainingswoche (Excel-Lasche)</v>
      </c>
      <c r="B9" s="24"/>
      <c r="C9" s="25"/>
      <c r="D9" s="43">
        <f t="shared" ref="D9:BC9" si="40">D6</f>
        <v>1</v>
      </c>
      <c r="E9" s="43">
        <f t="shared" si="40"/>
        <v>2</v>
      </c>
      <c r="F9" s="43">
        <f t="shared" si="40"/>
        <v>3</v>
      </c>
      <c r="G9" s="43">
        <f t="shared" si="40"/>
        <v>4</v>
      </c>
      <c r="H9" s="43">
        <f t="shared" si="40"/>
        <v>5</v>
      </c>
      <c r="I9" s="43">
        <f t="shared" si="40"/>
        <v>6</v>
      </c>
      <c r="J9" s="43">
        <f t="shared" si="40"/>
        <v>7</v>
      </c>
      <c r="K9" s="43">
        <f t="shared" si="40"/>
        <v>8</v>
      </c>
      <c r="L9" s="43">
        <f t="shared" si="40"/>
        <v>9</v>
      </c>
      <c r="M9" s="43">
        <f t="shared" si="40"/>
        <v>10</v>
      </c>
      <c r="N9" s="43">
        <f t="shared" si="40"/>
        <v>11</v>
      </c>
      <c r="O9" s="43">
        <f t="shared" si="40"/>
        <v>12</v>
      </c>
      <c r="P9" s="43">
        <f t="shared" si="40"/>
        <v>13</v>
      </c>
      <c r="Q9" s="43">
        <f t="shared" si="40"/>
        <v>14</v>
      </c>
      <c r="R9" s="43">
        <f t="shared" si="40"/>
        <v>15</v>
      </c>
      <c r="S9" s="43">
        <f t="shared" si="40"/>
        <v>16</v>
      </c>
      <c r="T9" s="43">
        <f t="shared" si="40"/>
        <v>17</v>
      </c>
      <c r="U9" s="43">
        <f t="shared" si="40"/>
        <v>18</v>
      </c>
      <c r="V9" s="43">
        <f t="shared" si="40"/>
        <v>19</v>
      </c>
      <c r="W9" s="43">
        <f t="shared" si="40"/>
        <v>20</v>
      </c>
      <c r="X9" s="43">
        <f t="shared" si="40"/>
        <v>21</v>
      </c>
      <c r="Y9" s="43">
        <f t="shared" si="40"/>
        <v>22</v>
      </c>
      <c r="Z9" s="43">
        <f t="shared" si="40"/>
        <v>23</v>
      </c>
      <c r="AA9" s="43">
        <f t="shared" si="40"/>
        <v>24</v>
      </c>
      <c r="AB9" s="43">
        <f t="shared" si="40"/>
        <v>25</v>
      </c>
      <c r="AC9" s="43">
        <f t="shared" si="40"/>
        <v>26</v>
      </c>
      <c r="AD9" s="43">
        <f t="shared" si="40"/>
        <v>27</v>
      </c>
      <c r="AE9" s="43">
        <f t="shared" si="40"/>
        <v>28</v>
      </c>
      <c r="AF9" s="43">
        <f t="shared" si="40"/>
        <v>29</v>
      </c>
      <c r="AG9" s="43">
        <f t="shared" si="40"/>
        <v>30</v>
      </c>
      <c r="AH9" s="43">
        <f t="shared" si="40"/>
        <v>31</v>
      </c>
      <c r="AI9" s="43">
        <f t="shared" si="40"/>
        <v>32</v>
      </c>
      <c r="AJ9" s="43">
        <f t="shared" si="40"/>
        <v>33</v>
      </c>
      <c r="AK9" s="43">
        <f t="shared" si="40"/>
        <v>34</v>
      </c>
      <c r="AL9" s="43">
        <f t="shared" si="40"/>
        <v>35</v>
      </c>
      <c r="AM9" s="43">
        <f t="shared" si="40"/>
        <v>36</v>
      </c>
      <c r="AN9" s="43">
        <f t="shared" si="40"/>
        <v>37</v>
      </c>
      <c r="AO9" s="43">
        <f t="shared" si="40"/>
        <v>38</v>
      </c>
      <c r="AP9" s="43">
        <f t="shared" si="40"/>
        <v>39</v>
      </c>
      <c r="AQ9" s="43">
        <f t="shared" si="40"/>
        <v>40</v>
      </c>
      <c r="AR9" s="43">
        <f t="shared" si="40"/>
        <v>41</v>
      </c>
      <c r="AS9" s="43">
        <f t="shared" si="40"/>
        <v>42</v>
      </c>
      <c r="AT9" s="43">
        <f t="shared" si="40"/>
        <v>43</v>
      </c>
      <c r="AU9" s="43">
        <f t="shared" si="40"/>
        <v>44</v>
      </c>
      <c r="AV9" s="43">
        <f t="shared" si="40"/>
        <v>45</v>
      </c>
      <c r="AW9" s="43">
        <f t="shared" si="40"/>
        <v>46</v>
      </c>
      <c r="AX9" s="43">
        <f t="shared" si="40"/>
        <v>47</v>
      </c>
      <c r="AY9" s="43">
        <f t="shared" si="40"/>
        <v>48</v>
      </c>
      <c r="AZ9" s="43">
        <f t="shared" si="40"/>
        <v>49</v>
      </c>
      <c r="BA9" s="43">
        <f t="shared" si="40"/>
        <v>50</v>
      </c>
      <c r="BB9" s="43">
        <f t="shared" si="40"/>
        <v>51</v>
      </c>
      <c r="BC9" s="43">
        <f t="shared" si="40"/>
        <v>52</v>
      </c>
      <c r="BD9" s="219"/>
      <c r="BE9" s="219"/>
      <c r="BF9" s="219"/>
      <c r="BG9" s="33"/>
    </row>
    <row r="10" spans="1:63" s="69" customFormat="1" ht="12.75" customHeight="1" collapsed="1" x14ac:dyDescent="0.2">
      <c r="A10" s="48" t="s">
        <v>12</v>
      </c>
      <c r="B10" s="49"/>
      <c r="C10" s="50"/>
      <c r="D10" s="51">
        <f ca="1">INDIRECT(COLUMN(A2)&amp;"!$D$1")</f>
        <v>46139</v>
      </c>
      <c r="E10" s="51">
        <f ca="1">INDIRECT(COLUMN(B2)&amp;"!$D$1")</f>
        <v>46146</v>
      </c>
      <c r="F10" s="51">
        <f t="shared" ref="F10:T10" ca="1" si="41">INDIRECT(COLUMN(C2)&amp;"!$D$1")</f>
        <v>46153</v>
      </c>
      <c r="G10" s="51">
        <f t="shared" ca="1" si="41"/>
        <v>46160</v>
      </c>
      <c r="H10" s="51">
        <f t="shared" ca="1" si="41"/>
        <v>46167</v>
      </c>
      <c r="I10" s="51">
        <f t="shared" ca="1" si="41"/>
        <v>46174</v>
      </c>
      <c r="J10" s="51">
        <f t="shared" ca="1" si="41"/>
        <v>46181</v>
      </c>
      <c r="K10" s="51">
        <f t="shared" ca="1" si="41"/>
        <v>46188</v>
      </c>
      <c r="L10" s="51">
        <f t="shared" ca="1" si="41"/>
        <v>46195</v>
      </c>
      <c r="M10" s="51">
        <f t="shared" ca="1" si="41"/>
        <v>46202</v>
      </c>
      <c r="N10" s="51">
        <f t="shared" ca="1" si="41"/>
        <v>46209</v>
      </c>
      <c r="O10" s="51">
        <f t="shared" ca="1" si="41"/>
        <v>46216</v>
      </c>
      <c r="P10" s="51">
        <f t="shared" ca="1" si="41"/>
        <v>46223</v>
      </c>
      <c r="Q10" s="51">
        <f t="shared" ca="1" si="41"/>
        <v>46230</v>
      </c>
      <c r="R10" s="51">
        <f t="shared" ca="1" si="41"/>
        <v>46237</v>
      </c>
      <c r="S10" s="51">
        <f t="shared" ca="1" si="41"/>
        <v>46244</v>
      </c>
      <c r="T10" s="51">
        <f t="shared" ca="1" si="41"/>
        <v>46251</v>
      </c>
      <c r="U10" s="51">
        <f t="shared" ref="U10" ca="1" si="42">INDIRECT(COLUMN(R2)&amp;"!$D$1")</f>
        <v>46258</v>
      </c>
      <c r="V10" s="51">
        <f t="shared" ref="V10" ca="1" si="43">INDIRECT(COLUMN(S2)&amp;"!$D$1")</f>
        <v>46265</v>
      </c>
      <c r="W10" s="51">
        <f t="shared" ref="W10" ca="1" si="44">INDIRECT(COLUMN(T2)&amp;"!$D$1")</f>
        <v>46272</v>
      </c>
      <c r="X10" s="51">
        <f t="shared" ref="X10" ca="1" si="45">INDIRECT(COLUMN(U2)&amp;"!$D$1")</f>
        <v>46279</v>
      </c>
      <c r="Y10" s="51">
        <f t="shared" ref="Y10" ca="1" si="46">INDIRECT(COLUMN(V2)&amp;"!$D$1")</f>
        <v>46286</v>
      </c>
      <c r="Z10" s="51">
        <f t="shared" ref="Z10" ca="1" si="47">INDIRECT(COLUMN(W2)&amp;"!$D$1")</f>
        <v>46293</v>
      </c>
      <c r="AA10" s="51">
        <f t="shared" ref="AA10" ca="1" si="48">INDIRECT(COLUMN(X2)&amp;"!$D$1")</f>
        <v>46300</v>
      </c>
      <c r="AB10" s="51">
        <f t="shared" ref="AB10" ca="1" si="49">INDIRECT(COLUMN(Y2)&amp;"!$D$1")</f>
        <v>46307</v>
      </c>
      <c r="AC10" s="51">
        <f t="shared" ref="AC10" ca="1" si="50">INDIRECT(COLUMN(Z2)&amp;"!$D$1")</f>
        <v>46314</v>
      </c>
      <c r="AD10" s="51">
        <f t="shared" ref="AD10" ca="1" si="51">INDIRECT(COLUMN(AA2)&amp;"!$D$1")</f>
        <v>46321</v>
      </c>
      <c r="AE10" s="51">
        <f t="shared" ref="AE10" ca="1" si="52">INDIRECT(COLUMN(AB2)&amp;"!$D$1")</f>
        <v>46328</v>
      </c>
      <c r="AF10" s="51">
        <f t="shared" ref="AF10" ca="1" si="53">INDIRECT(COLUMN(AC2)&amp;"!$D$1")</f>
        <v>46335</v>
      </c>
      <c r="AG10" s="51">
        <f t="shared" ref="AG10" ca="1" si="54">INDIRECT(COLUMN(AD2)&amp;"!$D$1")</f>
        <v>46342</v>
      </c>
      <c r="AH10" s="51">
        <f t="shared" ref="AH10" ca="1" si="55">INDIRECT(COLUMN(AE2)&amp;"!$D$1")</f>
        <v>46349</v>
      </c>
      <c r="AI10" s="51">
        <f t="shared" ref="AI10" ca="1" si="56">INDIRECT(COLUMN(AF2)&amp;"!$D$1")</f>
        <v>46356</v>
      </c>
      <c r="AJ10" s="51">
        <f t="shared" ref="AJ10" ca="1" si="57">INDIRECT(COLUMN(AG2)&amp;"!$D$1")</f>
        <v>46363</v>
      </c>
      <c r="AK10" s="51">
        <f t="shared" ref="AK10" ca="1" si="58">INDIRECT(COLUMN(AH2)&amp;"!$D$1")</f>
        <v>46370</v>
      </c>
      <c r="AL10" s="51">
        <f t="shared" ref="AL10" ca="1" si="59">INDIRECT(COLUMN(AI2)&amp;"!$D$1")</f>
        <v>46377</v>
      </c>
      <c r="AM10" s="51">
        <f t="shared" ref="AM10" ca="1" si="60">INDIRECT(COLUMN(AJ2)&amp;"!$D$1")</f>
        <v>46384</v>
      </c>
      <c r="AN10" s="51">
        <f t="shared" ref="AN10" ca="1" si="61">INDIRECT(COLUMN(AK2)&amp;"!$D$1")</f>
        <v>46391</v>
      </c>
      <c r="AO10" s="51">
        <f t="shared" ref="AO10" ca="1" si="62">INDIRECT(COLUMN(AL2)&amp;"!$D$1")</f>
        <v>46398</v>
      </c>
      <c r="AP10" s="51">
        <f t="shared" ref="AP10" ca="1" si="63">INDIRECT(COLUMN(AM2)&amp;"!$D$1")</f>
        <v>46405</v>
      </c>
      <c r="AQ10" s="51">
        <f t="shared" ref="AQ10" ca="1" si="64">INDIRECT(COLUMN(AN2)&amp;"!$D$1")</f>
        <v>46412</v>
      </c>
      <c r="AR10" s="51">
        <f t="shared" ref="AR10" ca="1" si="65">INDIRECT(COLUMN(AO2)&amp;"!$D$1")</f>
        <v>46419</v>
      </c>
      <c r="AS10" s="51">
        <f t="shared" ref="AS10" ca="1" si="66">INDIRECT(COLUMN(AP2)&amp;"!$D$1")</f>
        <v>46426</v>
      </c>
      <c r="AT10" s="51">
        <f t="shared" ref="AT10" ca="1" si="67">INDIRECT(COLUMN(AQ2)&amp;"!$D$1")</f>
        <v>46433</v>
      </c>
      <c r="AU10" s="51">
        <f t="shared" ref="AU10" ca="1" si="68">INDIRECT(COLUMN(AR2)&amp;"!$D$1")</f>
        <v>46440</v>
      </c>
      <c r="AV10" s="51">
        <f t="shared" ref="AV10" ca="1" si="69">INDIRECT(COLUMN(AS2)&amp;"!$D$1")</f>
        <v>46447</v>
      </c>
      <c r="AW10" s="51">
        <f t="shared" ref="AW10" ca="1" si="70">INDIRECT(COLUMN(AT2)&amp;"!$D$1")</f>
        <v>46454</v>
      </c>
      <c r="AX10" s="51">
        <f t="shared" ref="AX10" ca="1" si="71">INDIRECT(COLUMN(AU2)&amp;"!$D$1")</f>
        <v>46461</v>
      </c>
      <c r="AY10" s="51">
        <f t="shared" ref="AY10" ca="1" si="72">INDIRECT(COLUMN(AV2)&amp;"!$D$1")</f>
        <v>46468</v>
      </c>
      <c r="AZ10" s="51">
        <f t="shared" ref="AZ10" ca="1" si="73">INDIRECT(COLUMN(AW2)&amp;"!$D$1")</f>
        <v>46475</v>
      </c>
      <c r="BA10" s="51">
        <f t="shared" ref="BA10" ca="1" si="74">INDIRECT(COLUMN(AX2)&amp;"!$D$1")</f>
        <v>46482</v>
      </c>
      <c r="BB10" s="51">
        <f t="shared" ref="BB10" ca="1" si="75">INDIRECT(COLUMN(AY2)&amp;"!$D$1")</f>
        <v>46489</v>
      </c>
      <c r="BC10" s="51">
        <f t="shared" ref="BC10" ca="1" si="76">INDIRECT(COLUMN(AZ2)&amp;"!$D$1")</f>
        <v>46496</v>
      </c>
      <c r="BD10" s="220"/>
      <c r="BE10" s="219"/>
      <c r="BF10" s="219"/>
      <c r="BG10" s="72"/>
    </row>
    <row r="11" spans="1:63" s="69" customFormat="1" ht="12.75" customHeight="1" x14ac:dyDescent="0.2">
      <c r="A11" s="48" t="s">
        <v>13</v>
      </c>
      <c r="B11" s="49"/>
      <c r="C11" s="50"/>
      <c r="D11" s="51">
        <f ca="1">INDIRECT(COLUMN(A3)&amp;"!$g$1")</f>
        <v>46145</v>
      </c>
      <c r="E11" s="51">
        <f t="shared" ref="E11:N11" ca="1" si="77">INDIRECT(COLUMN(B3)&amp;"!$g$1")</f>
        <v>46152</v>
      </c>
      <c r="F11" s="51">
        <f t="shared" ca="1" si="77"/>
        <v>46159</v>
      </c>
      <c r="G11" s="51">
        <f t="shared" ca="1" si="77"/>
        <v>46166</v>
      </c>
      <c r="H11" s="51">
        <f t="shared" ca="1" si="77"/>
        <v>46173</v>
      </c>
      <c r="I11" s="51">
        <f t="shared" ca="1" si="77"/>
        <v>46180</v>
      </c>
      <c r="J11" s="51">
        <f t="shared" ca="1" si="77"/>
        <v>46187</v>
      </c>
      <c r="K11" s="51">
        <f t="shared" ca="1" si="77"/>
        <v>46194</v>
      </c>
      <c r="L11" s="51">
        <f t="shared" ca="1" si="77"/>
        <v>46201</v>
      </c>
      <c r="M11" s="51">
        <f t="shared" ca="1" si="77"/>
        <v>46208</v>
      </c>
      <c r="N11" s="51">
        <f t="shared" ca="1" si="77"/>
        <v>46215</v>
      </c>
      <c r="O11" s="51">
        <f t="shared" ref="O11" ca="1" si="78">INDIRECT(COLUMN(L3)&amp;"!$g$1")</f>
        <v>46222</v>
      </c>
      <c r="P11" s="51">
        <f t="shared" ref="P11" ca="1" si="79">INDIRECT(COLUMN(M3)&amp;"!$g$1")</f>
        <v>46229</v>
      </c>
      <c r="Q11" s="51">
        <f t="shared" ref="Q11" ca="1" si="80">INDIRECT(COLUMN(N3)&amp;"!$g$1")</f>
        <v>46236</v>
      </c>
      <c r="R11" s="51">
        <f t="shared" ref="R11" ca="1" si="81">INDIRECT(COLUMN(O3)&amp;"!$g$1")</f>
        <v>46243</v>
      </c>
      <c r="S11" s="51">
        <f t="shared" ref="S11" ca="1" si="82">INDIRECT(COLUMN(P3)&amp;"!$g$1")</f>
        <v>46250</v>
      </c>
      <c r="T11" s="51">
        <f t="shared" ref="T11" ca="1" si="83">INDIRECT(COLUMN(Q3)&amp;"!$g$1")</f>
        <v>46257</v>
      </c>
      <c r="U11" s="51">
        <f t="shared" ref="U11" ca="1" si="84">INDIRECT(COLUMN(R3)&amp;"!$g$1")</f>
        <v>46264</v>
      </c>
      <c r="V11" s="51">
        <f t="shared" ref="V11" ca="1" si="85">INDIRECT(COLUMN(S3)&amp;"!$g$1")</f>
        <v>46271</v>
      </c>
      <c r="W11" s="51">
        <f t="shared" ref="W11:X11" ca="1" si="86">INDIRECT(COLUMN(T3)&amp;"!$g$1")</f>
        <v>46278</v>
      </c>
      <c r="X11" s="51">
        <f t="shared" ca="1" si="86"/>
        <v>46285</v>
      </c>
      <c r="Y11" s="51">
        <f t="shared" ref="Y11" ca="1" si="87">INDIRECT(COLUMN(V3)&amp;"!$g$1")</f>
        <v>46292</v>
      </c>
      <c r="Z11" s="51">
        <f t="shared" ref="Z11" ca="1" si="88">INDIRECT(COLUMN(W3)&amp;"!$g$1")</f>
        <v>46299</v>
      </c>
      <c r="AA11" s="51">
        <f t="shared" ref="AA11" ca="1" si="89">INDIRECT(COLUMN(X3)&amp;"!$g$1")</f>
        <v>46306</v>
      </c>
      <c r="AB11" s="51">
        <f t="shared" ref="AB11" ca="1" si="90">INDIRECT(COLUMN(Y3)&amp;"!$g$1")</f>
        <v>46313</v>
      </c>
      <c r="AC11" s="51">
        <f t="shared" ref="AC11" ca="1" si="91">INDIRECT(COLUMN(Z3)&amp;"!$g$1")</f>
        <v>46320</v>
      </c>
      <c r="AD11" s="51">
        <f t="shared" ref="AD11" ca="1" si="92">INDIRECT(COLUMN(AA3)&amp;"!$g$1")</f>
        <v>46327</v>
      </c>
      <c r="AE11" s="51">
        <f t="shared" ref="AE11" ca="1" si="93">INDIRECT(COLUMN(AB3)&amp;"!$g$1")</f>
        <v>46334</v>
      </c>
      <c r="AF11" s="51">
        <f t="shared" ref="AF11" ca="1" si="94">INDIRECT(COLUMN(AC3)&amp;"!$g$1")</f>
        <v>46341</v>
      </c>
      <c r="AG11" s="51">
        <f t="shared" ref="AG11:AH11" ca="1" si="95">INDIRECT(COLUMN(AD3)&amp;"!$g$1")</f>
        <v>46348</v>
      </c>
      <c r="AH11" s="51">
        <f t="shared" ca="1" si="95"/>
        <v>46355</v>
      </c>
      <c r="AI11" s="51">
        <f t="shared" ref="AI11" ca="1" si="96">INDIRECT(COLUMN(AF3)&amp;"!$g$1")</f>
        <v>46362</v>
      </c>
      <c r="AJ11" s="51">
        <f t="shared" ref="AJ11" ca="1" si="97">INDIRECT(COLUMN(AG3)&amp;"!$g$1")</f>
        <v>46369</v>
      </c>
      <c r="AK11" s="51">
        <f t="shared" ref="AK11" ca="1" si="98">INDIRECT(COLUMN(AH3)&amp;"!$g$1")</f>
        <v>46376</v>
      </c>
      <c r="AL11" s="51">
        <f t="shared" ref="AL11" ca="1" si="99">INDIRECT(COLUMN(AI3)&amp;"!$g$1")</f>
        <v>46383</v>
      </c>
      <c r="AM11" s="51">
        <f t="shared" ref="AM11" ca="1" si="100">INDIRECT(COLUMN(AJ3)&amp;"!$g$1")</f>
        <v>46390</v>
      </c>
      <c r="AN11" s="51">
        <f t="shared" ref="AN11" ca="1" si="101">INDIRECT(COLUMN(AK3)&amp;"!$g$1")</f>
        <v>46397</v>
      </c>
      <c r="AO11" s="51">
        <f t="shared" ref="AO11" ca="1" si="102">INDIRECT(COLUMN(AL3)&amp;"!$g$1")</f>
        <v>46404</v>
      </c>
      <c r="AP11" s="51">
        <f t="shared" ref="AP11" ca="1" si="103">INDIRECT(COLUMN(AM3)&amp;"!$g$1")</f>
        <v>46411</v>
      </c>
      <c r="AQ11" s="51">
        <f t="shared" ref="AQ11:AR11" ca="1" si="104">INDIRECT(COLUMN(AN3)&amp;"!$g$1")</f>
        <v>46418</v>
      </c>
      <c r="AR11" s="51">
        <f t="shared" ca="1" si="104"/>
        <v>46425</v>
      </c>
      <c r="AS11" s="51">
        <f t="shared" ref="AS11" ca="1" si="105">INDIRECT(COLUMN(AP3)&amp;"!$g$1")</f>
        <v>46432</v>
      </c>
      <c r="AT11" s="51">
        <f t="shared" ref="AT11" ca="1" si="106">INDIRECT(COLUMN(AQ3)&amp;"!$g$1")</f>
        <v>46439</v>
      </c>
      <c r="AU11" s="51">
        <f t="shared" ref="AU11" ca="1" si="107">INDIRECT(COLUMN(AR3)&amp;"!$g$1")</f>
        <v>46446</v>
      </c>
      <c r="AV11" s="51">
        <f t="shared" ref="AV11" ca="1" si="108">INDIRECT(COLUMN(AS3)&amp;"!$g$1")</f>
        <v>46453</v>
      </c>
      <c r="AW11" s="51">
        <f t="shared" ref="AW11" ca="1" si="109">INDIRECT(COLUMN(AT3)&amp;"!$g$1")</f>
        <v>46460</v>
      </c>
      <c r="AX11" s="51">
        <f t="shared" ref="AX11" ca="1" si="110">INDIRECT(COLUMN(AU3)&amp;"!$g$1")</f>
        <v>46467</v>
      </c>
      <c r="AY11" s="51">
        <f t="shared" ref="AY11" ca="1" si="111">INDIRECT(COLUMN(AV3)&amp;"!$g$1")</f>
        <v>46474</v>
      </c>
      <c r="AZ11" s="51">
        <f t="shared" ref="AZ11" ca="1" si="112">INDIRECT(COLUMN(AW3)&amp;"!$g$1")</f>
        <v>46481</v>
      </c>
      <c r="BA11" s="51">
        <f t="shared" ref="BA11:BB11" ca="1" si="113">INDIRECT(COLUMN(AX3)&amp;"!$g$1")</f>
        <v>46488</v>
      </c>
      <c r="BB11" s="51">
        <f t="shared" ca="1" si="113"/>
        <v>46495</v>
      </c>
      <c r="BC11" s="51">
        <f t="shared" ref="BC11" ca="1" si="114">INDIRECT(COLUMN(AZ3)&amp;"!$g$1")</f>
        <v>46502</v>
      </c>
      <c r="BD11" s="221"/>
      <c r="BE11" s="222"/>
      <c r="BF11" s="222"/>
      <c r="BG11" s="72"/>
    </row>
    <row r="12" spans="1:63" s="62" customFormat="1" ht="22.9" customHeight="1" x14ac:dyDescent="0.2">
      <c r="A12" s="191" t="s">
        <v>8</v>
      </c>
      <c r="B12" s="192" t="s">
        <v>14</v>
      </c>
      <c r="C12" s="193"/>
      <c r="D12" s="121">
        <f ca="1">INDIRECT(COLUMN(A$1)&amp;"!r10")</f>
        <v>0</v>
      </c>
      <c r="E12" s="121">
        <f t="shared" ref="E12:BC12" ca="1" si="115">INDIRECT(COLUMN(B$1)&amp;"!r10")</f>
        <v>0</v>
      </c>
      <c r="F12" s="121">
        <f t="shared" ca="1" si="115"/>
        <v>0</v>
      </c>
      <c r="G12" s="121">
        <f t="shared" ca="1" si="115"/>
        <v>0</v>
      </c>
      <c r="H12" s="121">
        <f t="shared" ca="1" si="115"/>
        <v>0</v>
      </c>
      <c r="I12" s="121">
        <f t="shared" ca="1" si="115"/>
        <v>0</v>
      </c>
      <c r="J12" s="121">
        <f t="shared" ca="1" si="115"/>
        <v>0</v>
      </c>
      <c r="K12" s="121">
        <f t="shared" ca="1" si="115"/>
        <v>0</v>
      </c>
      <c r="L12" s="121">
        <f t="shared" ca="1" si="115"/>
        <v>0</v>
      </c>
      <c r="M12" s="121">
        <f t="shared" ca="1" si="115"/>
        <v>0</v>
      </c>
      <c r="N12" s="121">
        <f t="shared" ca="1" si="115"/>
        <v>0</v>
      </c>
      <c r="O12" s="121">
        <f t="shared" ca="1" si="115"/>
        <v>0</v>
      </c>
      <c r="P12" s="121">
        <f t="shared" ca="1" si="115"/>
        <v>0</v>
      </c>
      <c r="Q12" s="121">
        <f t="shared" ca="1" si="115"/>
        <v>0</v>
      </c>
      <c r="R12" s="121">
        <f t="shared" ca="1" si="115"/>
        <v>0</v>
      </c>
      <c r="S12" s="121">
        <f t="shared" ca="1" si="115"/>
        <v>0</v>
      </c>
      <c r="T12" s="121">
        <f t="shared" ca="1" si="115"/>
        <v>0</v>
      </c>
      <c r="U12" s="121">
        <f t="shared" ca="1" si="115"/>
        <v>0</v>
      </c>
      <c r="V12" s="121">
        <f t="shared" ca="1" si="115"/>
        <v>0</v>
      </c>
      <c r="W12" s="121">
        <f t="shared" ca="1" si="115"/>
        <v>0</v>
      </c>
      <c r="X12" s="121">
        <f t="shared" ca="1" si="115"/>
        <v>0</v>
      </c>
      <c r="Y12" s="121">
        <f t="shared" ca="1" si="115"/>
        <v>0</v>
      </c>
      <c r="Z12" s="121">
        <f t="shared" ca="1" si="115"/>
        <v>0</v>
      </c>
      <c r="AA12" s="121">
        <f t="shared" ca="1" si="115"/>
        <v>0</v>
      </c>
      <c r="AB12" s="121">
        <f t="shared" ca="1" si="115"/>
        <v>0</v>
      </c>
      <c r="AC12" s="121">
        <f t="shared" ca="1" si="115"/>
        <v>0</v>
      </c>
      <c r="AD12" s="121">
        <f t="shared" ca="1" si="115"/>
        <v>0</v>
      </c>
      <c r="AE12" s="121">
        <f t="shared" ca="1" si="115"/>
        <v>0</v>
      </c>
      <c r="AF12" s="121">
        <f t="shared" ca="1" si="115"/>
        <v>0</v>
      </c>
      <c r="AG12" s="121">
        <f t="shared" ca="1" si="115"/>
        <v>0</v>
      </c>
      <c r="AH12" s="121">
        <f t="shared" ca="1" si="115"/>
        <v>0</v>
      </c>
      <c r="AI12" s="121">
        <f t="shared" ca="1" si="115"/>
        <v>0</v>
      </c>
      <c r="AJ12" s="121">
        <f t="shared" ca="1" si="115"/>
        <v>0</v>
      </c>
      <c r="AK12" s="121">
        <f t="shared" ca="1" si="115"/>
        <v>0</v>
      </c>
      <c r="AL12" s="121">
        <f t="shared" ca="1" si="115"/>
        <v>0</v>
      </c>
      <c r="AM12" s="121">
        <f t="shared" ca="1" si="115"/>
        <v>0</v>
      </c>
      <c r="AN12" s="121">
        <f t="shared" ca="1" si="115"/>
        <v>0</v>
      </c>
      <c r="AO12" s="121">
        <f t="shared" ca="1" si="115"/>
        <v>0</v>
      </c>
      <c r="AP12" s="121">
        <f t="shared" ca="1" si="115"/>
        <v>0</v>
      </c>
      <c r="AQ12" s="121">
        <f t="shared" ca="1" si="115"/>
        <v>0</v>
      </c>
      <c r="AR12" s="121">
        <f t="shared" ca="1" si="115"/>
        <v>0</v>
      </c>
      <c r="AS12" s="121">
        <f t="shared" ca="1" si="115"/>
        <v>0</v>
      </c>
      <c r="AT12" s="121">
        <f t="shared" ca="1" si="115"/>
        <v>0</v>
      </c>
      <c r="AU12" s="121">
        <f t="shared" ca="1" si="115"/>
        <v>0</v>
      </c>
      <c r="AV12" s="121">
        <f t="shared" ca="1" si="115"/>
        <v>0</v>
      </c>
      <c r="AW12" s="121">
        <f t="shared" ca="1" si="115"/>
        <v>0</v>
      </c>
      <c r="AX12" s="121">
        <f t="shared" ca="1" si="115"/>
        <v>0</v>
      </c>
      <c r="AY12" s="121">
        <f t="shared" ca="1" si="115"/>
        <v>0</v>
      </c>
      <c r="AZ12" s="121">
        <f t="shared" ca="1" si="115"/>
        <v>0</v>
      </c>
      <c r="BA12" s="121">
        <f t="shared" ca="1" si="115"/>
        <v>0</v>
      </c>
      <c r="BB12" s="121">
        <f t="shared" ca="1" si="115"/>
        <v>0</v>
      </c>
      <c r="BC12" s="121">
        <f t="shared" ca="1" si="115"/>
        <v>0</v>
      </c>
      <c r="BD12" s="79">
        <f ca="1">SUM(D12:BC12)</f>
        <v>0</v>
      </c>
      <c r="BE12" s="80" t="e">
        <f ca="1">BD12/$BD$15</f>
        <v>#DIV/0!</v>
      </c>
      <c r="BF12" s="80" t="e">
        <f t="shared" ref="BF12:BF28" ca="1" si="116">BD12/$BD$28</f>
        <v>#DIV/0!</v>
      </c>
      <c r="BG12" s="73"/>
    </row>
    <row r="13" spans="1:63" s="62" customFormat="1" ht="22.9" customHeight="1" x14ac:dyDescent="0.2">
      <c r="A13" s="191"/>
      <c r="B13" s="192" t="s">
        <v>47</v>
      </c>
      <c r="C13" s="193"/>
      <c r="D13" s="121">
        <f ca="1">INDIRECT(COLUMN(A$1)&amp;"!r11")</f>
        <v>0</v>
      </c>
      <c r="E13" s="121">
        <f t="shared" ref="E13:BC13" ca="1" si="117">INDIRECT(COLUMN(B$1)&amp;"!r11")</f>
        <v>0</v>
      </c>
      <c r="F13" s="121">
        <f t="shared" ca="1" si="117"/>
        <v>0</v>
      </c>
      <c r="G13" s="121">
        <f t="shared" ca="1" si="117"/>
        <v>0</v>
      </c>
      <c r="H13" s="121">
        <f t="shared" ca="1" si="117"/>
        <v>0</v>
      </c>
      <c r="I13" s="121">
        <f t="shared" ca="1" si="117"/>
        <v>0</v>
      </c>
      <c r="J13" s="121">
        <f t="shared" ca="1" si="117"/>
        <v>0</v>
      </c>
      <c r="K13" s="121">
        <f t="shared" ca="1" si="117"/>
        <v>0</v>
      </c>
      <c r="L13" s="121">
        <f t="shared" ca="1" si="117"/>
        <v>0</v>
      </c>
      <c r="M13" s="121">
        <f t="shared" ca="1" si="117"/>
        <v>0</v>
      </c>
      <c r="N13" s="121">
        <f t="shared" ca="1" si="117"/>
        <v>0</v>
      </c>
      <c r="O13" s="121">
        <f t="shared" ca="1" si="117"/>
        <v>0</v>
      </c>
      <c r="P13" s="121">
        <f t="shared" ca="1" si="117"/>
        <v>0</v>
      </c>
      <c r="Q13" s="121">
        <f t="shared" ca="1" si="117"/>
        <v>0</v>
      </c>
      <c r="R13" s="121">
        <f t="shared" ca="1" si="117"/>
        <v>0</v>
      </c>
      <c r="S13" s="121">
        <f t="shared" ca="1" si="117"/>
        <v>0</v>
      </c>
      <c r="T13" s="121">
        <f t="shared" ca="1" si="117"/>
        <v>0</v>
      </c>
      <c r="U13" s="121">
        <f t="shared" ca="1" si="117"/>
        <v>0</v>
      </c>
      <c r="V13" s="121">
        <f t="shared" ca="1" si="117"/>
        <v>0</v>
      </c>
      <c r="W13" s="121">
        <f t="shared" ca="1" si="117"/>
        <v>0</v>
      </c>
      <c r="X13" s="121">
        <f t="shared" ca="1" si="117"/>
        <v>0</v>
      </c>
      <c r="Y13" s="121">
        <f t="shared" ca="1" si="117"/>
        <v>0</v>
      </c>
      <c r="Z13" s="121">
        <f t="shared" ca="1" si="117"/>
        <v>0</v>
      </c>
      <c r="AA13" s="121">
        <f t="shared" ca="1" si="117"/>
        <v>0</v>
      </c>
      <c r="AB13" s="121">
        <f t="shared" ca="1" si="117"/>
        <v>0</v>
      </c>
      <c r="AC13" s="121">
        <f t="shared" ca="1" si="117"/>
        <v>0</v>
      </c>
      <c r="AD13" s="121">
        <f t="shared" ca="1" si="117"/>
        <v>0</v>
      </c>
      <c r="AE13" s="121">
        <f t="shared" ca="1" si="117"/>
        <v>0</v>
      </c>
      <c r="AF13" s="121">
        <f t="shared" ca="1" si="117"/>
        <v>0</v>
      </c>
      <c r="AG13" s="121">
        <f t="shared" ca="1" si="117"/>
        <v>0</v>
      </c>
      <c r="AH13" s="121">
        <f t="shared" ca="1" si="117"/>
        <v>0</v>
      </c>
      <c r="AI13" s="121">
        <f t="shared" ca="1" si="117"/>
        <v>0</v>
      </c>
      <c r="AJ13" s="121">
        <f t="shared" ca="1" si="117"/>
        <v>0</v>
      </c>
      <c r="AK13" s="121">
        <f t="shared" ca="1" si="117"/>
        <v>0</v>
      </c>
      <c r="AL13" s="121">
        <f t="shared" ca="1" si="117"/>
        <v>0</v>
      </c>
      <c r="AM13" s="121">
        <f t="shared" ca="1" si="117"/>
        <v>0</v>
      </c>
      <c r="AN13" s="121">
        <f t="shared" ca="1" si="117"/>
        <v>0</v>
      </c>
      <c r="AO13" s="121">
        <f t="shared" ca="1" si="117"/>
        <v>0</v>
      </c>
      <c r="AP13" s="121">
        <f t="shared" ca="1" si="117"/>
        <v>0</v>
      </c>
      <c r="AQ13" s="121">
        <f t="shared" ca="1" si="117"/>
        <v>0</v>
      </c>
      <c r="AR13" s="121">
        <f t="shared" ca="1" si="117"/>
        <v>0</v>
      </c>
      <c r="AS13" s="121">
        <f t="shared" ca="1" si="117"/>
        <v>0</v>
      </c>
      <c r="AT13" s="121">
        <f t="shared" ca="1" si="117"/>
        <v>0</v>
      </c>
      <c r="AU13" s="121">
        <f t="shared" ca="1" si="117"/>
        <v>0</v>
      </c>
      <c r="AV13" s="121">
        <f t="shared" ca="1" si="117"/>
        <v>0</v>
      </c>
      <c r="AW13" s="121">
        <f t="shared" ca="1" si="117"/>
        <v>0</v>
      </c>
      <c r="AX13" s="121">
        <f t="shared" ca="1" si="117"/>
        <v>0</v>
      </c>
      <c r="AY13" s="121">
        <f t="shared" ca="1" si="117"/>
        <v>0</v>
      </c>
      <c r="AZ13" s="121">
        <f t="shared" ca="1" si="117"/>
        <v>0</v>
      </c>
      <c r="BA13" s="121">
        <f t="shared" ca="1" si="117"/>
        <v>0</v>
      </c>
      <c r="BB13" s="121">
        <f t="shared" ca="1" si="117"/>
        <v>0</v>
      </c>
      <c r="BC13" s="121">
        <f t="shared" ca="1" si="117"/>
        <v>0</v>
      </c>
      <c r="BD13" s="79">
        <f t="shared" ref="BD13:BD27" ca="1" si="118">SUM(D13:BC13)</f>
        <v>0</v>
      </c>
      <c r="BE13" s="80" t="e">
        <f ca="1">BD13/$BD$15</f>
        <v>#DIV/0!</v>
      </c>
      <c r="BF13" s="80" t="e">
        <f t="shared" ca="1" si="116"/>
        <v>#DIV/0!</v>
      </c>
      <c r="BG13" s="73"/>
    </row>
    <row r="14" spans="1:63" s="62" customFormat="1" ht="22.9" customHeight="1" x14ac:dyDescent="0.2">
      <c r="A14" s="191"/>
      <c r="B14" s="192" t="s">
        <v>54</v>
      </c>
      <c r="C14" s="193"/>
      <c r="D14" s="121">
        <f ca="1">INDIRECT(COLUMN(A$1)&amp;"!r12")</f>
        <v>0</v>
      </c>
      <c r="E14" s="121">
        <f t="shared" ref="E14:BC14" ca="1" si="119">INDIRECT(COLUMN(B$1)&amp;"!r12")</f>
        <v>0</v>
      </c>
      <c r="F14" s="121">
        <f t="shared" ca="1" si="119"/>
        <v>0</v>
      </c>
      <c r="G14" s="121">
        <f t="shared" ca="1" si="119"/>
        <v>0</v>
      </c>
      <c r="H14" s="121">
        <f t="shared" ca="1" si="119"/>
        <v>0</v>
      </c>
      <c r="I14" s="121">
        <f t="shared" ca="1" si="119"/>
        <v>0</v>
      </c>
      <c r="J14" s="121">
        <f t="shared" ca="1" si="119"/>
        <v>0</v>
      </c>
      <c r="K14" s="121">
        <f t="shared" ca="1" si="119"/>
        <v>0</v>
      </c>
      <c r="L14" s="121">
        <f t="shared" ca="1" si="119"/>
        <v>0</v>
      </c>
      <c r="M14" s="121">
        <f t="shared" ca="1" si="119"/>
        <v>0</v>
      </c>
      <c r="N14" s="121">
        <f t="shared" ca="1" si="119"/>
        <v>0</v>
      </c>
      <c r="O14" s="121">
        <f t="shared" ca="1" si="119"/>
        <v>0</v>
      </c>
      <c r="P14" s="121">
        <f t="shared" ca="1" si="119"/>
        <v>0</v>
      </c>
      <c r="Q14" s="121">
        <f t="shared" ca="1" si="119"/>
        <v>0</v>
      </c>
      <c r="R14" s="121">
        <f t="shared" ca="1" si="119"/>
        <v>0</v>
      </c>
      <c r="S14" s="121">
        <f t="shared" ca="1" si="119"/>
        <v>0</v>
      </c>
      <c r="T14" s="121">
        <f t="shared" ca="1" si="119"/>
        <v>0</v>
      </c>
      <c r="U14" s="121">
        <f t="shared" ca="1" si="119"/>
        <v>0</v>
      </c>
      <c r="V14" s="121">
        <f t="shared" ca="1" si="119"/>
        <v>0</v>
      </c>
      <c r="W14" s="121">
        <f t="shared" ca="1" si="119"/>
        <v>0</v>
      </c>
      <c r="X14" s="121">
        <f t="shared" ca="1" si="119"/>
        <v>0</v>
      </c>
      <c r="Y14" s="121">
        <f t="shared" ca="1" si="119"/>
        <v>0</v>
      </c>
      <c r="Z14" s="121">
        <f t="shared" ca="1" si="119"/>
        <v>0</v>
      </c>
      <c r="AA14" s="121">
        <f t="shared" ca="1" si="119"/>
        <v>0</v>
      </c>
      <c r="AB14" s="121">
        <f t="shared" ca="1" si="119"/>
        <v>0</v>
      </c>
      <c r="AC14" s="121">
        <f t="shared" ca="1" si="119"/>
        <v>0</v>
      </c>
      <c r="AD14" s="121">
        <f t="shared" ca="1" si="119"/>
        <v>0</v>
      </c>
      <c r="AE14" s="121">
        <f t="shared" ca="1" si="119"/>
        <v>0</v>
      </c>
      <c r="AF14" s="121">
        <f t="shared" ca="1" si="119"/>
        <v>0</v>
      </c>
      <c r="AG14" s="121">
        <f t="shared" ca="1" si="119"/>
        <v>0</v>
      </c>
      <c r="AH14" s="121">
        <f t="shared" ca="1" si="119"/>
        <v>0</v>
      </c>
      <c r="AI14" s="121">
        <f t="shared" ca="1" si="119"/>
        <v>0</v>
      </c>
      <c r="AJ14" s="121">
        <f t="shared" ca="1" si="119"/>
        <v>0</v>
      </c>
      <c r="AK14" s="121">
        <f t="shared" ca="1" si="119"/>
        <v>0</v>
      </c>
      <c r="AL14" s="121">
        <f t="shared" ca="1" si="119"/>
        <v>0</v>
      </c>
      <c r="AM14" s="121">
        <f t="shared" ca="1" si="119"/>
        <v>0</v>
      </c>
      <c r="AN14" s="121">
        <f t="shared" ca="1" si="119"/>
        <v>0</v>
      </c>
      <c r="AO14" s="121">
        <f t="shared" ca="1" si="119"/>
        <v>0</v>
      </c>
      <c r="AP14" s="121">
        <f t="shared" ca="1" si="119"/>
        <v>0</v>
      </c>
      <c r="AQ14" s="121">
        <f t="shared" ca="1" si="119"/>
        <v>0</v>
      </c>
      <c r="AR14" s="121">
        <f t="shared" ca="1" si="119"/>
        <v>0</v>
      </c>
      <c r="AS14" s="121">
        <f t="shared" ca="1" si="119"/>
        <v>0</v>
      </c>
      <c r="AT14" s="121">
        <f t="shared" ca="1" si="119"/>
        <v>0</v>
      </c>
      <c r="AU14" s="121">
        <f t="shared" ca="1" si="119"/>
        <v>0</v>
      </c>
      <c r="AV14" s="121">
        <f t="shared" ca="1" si="119"/>
        <v>0</v>
      </c>
      <c r="AW14" s="121">
        <f t="shared" ca="1" si="119"/>
        <v>0</v>
      </c>
      <c r="AX14" s="121">
        <f t="shared" ca="1" si="119"/>
        <v>0</v>
      </c>
      <c r="AY14" s="121">
        <f t="shared" ca="1" si="119"/>
        <v>0</v>
      </c>
      <c r="AZ14" s="121">
        <f t="shared" ca="1" si="119"/>
        <v>0</v>
      </c>
      <c r="BA14" s="121">
        <f t="shared" ca="1" si="119"/>
        <v>0</v>
      </c>
      <c r="BB14" s="121">
        <f t="shared" ca="1" si="119"/>
        <v>0</v>
      </c>
      <c r="BC14" s="121">
        <f t="shared" ca="1" si="119"/>
        <v>0</v>
      </c>
      <c r="BD14" s="79">
        <f t="shared" ca="1" si="118"/>
        <v>0</v>
      </c>
      <c r="BE14" s="80" t="e">
        <f ca="1">BD14/$BD$15</f>
        <v>#DIV/0!</v>
      </c>
      <c r="BF14" s="80" t="e">
        <f t="shared" ca="1" si="116"/>
        <v>#DIV/0!</v>
      </c>
      <c r="BG14" s="73"/>
    </row>
    <row r="15" spans="1:63" s="62" customFormat="1" ht="22.9" customHeight="1" x14ac:dyDescent="0.2">
      <c r="A15" s="191"/>
      <c r="B15" s="194" t="s">
        <v>16</v>
      </c>
      <c r="C15" s="195"/>
      <c r="D15" s="122">
        <f t="shared" ref="D15:AI15" ca="1" si="120">SUM(D12:D14)</f>
        <v>0</v>
      </c>
      <c r="E15" s="122">
        <f t="shared" ca="1" si="120"/>
        <v>0</v>
      </c>
      <c r="F15" s="122">
        <f t="shared" ca="1" si="120"/>
        <v>0</v>
      </c>
      <c r="G15" s="122">
        <f t="shared" ca="1" si="120"/>
        <v>0</v>
      </c>
      <c r="H15" s="122">
        <f t="shared" ca="1" si="120"/>
        <v>0</v>
      </c>
      <c r="I15" s="122">
        <f t="shared" ca="1" si="120"/>
        <v>0</v>
      </c>
      <c r="J15" s="122">
        <f t="shared" ca="1" si="120"/>
        <v>0</v>
      </c>
      <c r="K15" s="122">
        <f t="shared" ca="1" si="120"/>
        <v>0</v>
      </c>
      <c r="L15" s="122">
        <f t="shared" ca="1" si="120"/>
        <v>0</v>
      </c>
      <c r="M15" s="122">
        <f t="shared" ca="1" si="120"/>
        <v>0</v>
      </c>
      <c r="N15" s="122">
        <f t="shared" ca="1" si="120"/>
        <v>0</v>
      </c>
      <c r="O15" s="122">
        <f t="shared" ca="1" si="120"/>
        <v>0</v>
      </c>
      <c r="P15" s="122">
        <f t="shared" ca="1" si="120"/>
        <v>0</v>
      </c>
      <c r="Q15" s="122">
        <f t="shared" ca="1" si="120"/>
        <v>0</v>
      </c>
      <c r="R15" s="122">
        <f t="shared" ca="1" si="120"/>
        <v>0</v>
      </c>
      <c r="S15" s="122">
        <f t="shared" ca="1" si="120"/>
        <v>0</v>
      </c>
      <c r="T15" s="122">
        <f t="shared" ca="1" si="120"/>
        <v>0</v>
      </c>
      <c r="U15" s="122">
        <f t="shared" ca="1" si="120"/>
        <v>0</v>
      </c>
      <c r="V15" s="122">
        <f t="shared" ca="1" si="120"/>
        <v>0</v>
      </c>
      <c r="W15" s="122">
        <f t="shared" ca="1" si="120"/>
        <v>0</v>
      </c>
      <c r="X15" s="122">
        <f t="shared" ca="1" si="120"/>
        <v>0</v>
      </c>
      <c r="Y15" s="122">
        <f t="shared" ca="1" si="120"/>
        <v>0</v>
      </c>
      <c r="Z15" s="122">
        <f t="shared" ca="1" si="120"/>
        <v>0</v>
      </c>
      <c r="AA15" s="122">
        <f t="shared" ca="1" si="120"/>
        <v>0</v>
      </c>
      <c r="AB15" s="122">
        <f t="shared" ca="1" si="120"/>
        <v>0</v>
      </c>
      <c r="AC15" s="122">
        <f t="shared" ca="1" si="120"/>
        <v>0</v>
      </c>
      <c r="AD15" s="122">
        <f t="shared" ca="1" si="120"/>
        <v>0</v>
      </c>
      <c r="AE15" s="122">
        <f t="shared" ca="1" si="120"/>
        <v>0</v>
      </c>
      <c r="AF15" s="122">
        <f t="shared" ca="1" si="120"/>
        <v>0</v>
      </c>
      <c r="AG15" s="122">
        <f t="shared" ca="1" si="120"/>
        <v>0</v>
      </c>
      <c r="AH15" s="122">
        <f t="shared" ca="1" si="120"/>
        <v>0</v>
      </c>
      <c r="AI15" s="122">
        <f t="shared" ca="1" si="120"/>
        <v>0</v>
      </c>
      <c r="AJ15" s="122">
        <f t="shared" ref="AJ15:BC15" ca="1" si="121">SUM(AJ12:AJ14)</f>
        <v>0</v>
      </c>
      <c r="AK15" s="122">
        <f t="shared" ca="1" si="121"/>
        <v>0</v>
      </c>
      <c r="AL15" s="122">
        <f t="shared" ca="1" si="121"/>
        <v>0</v>
      </c>
      <c r="AM15" s="122">
        <f t="shared" ca="1" si="121"/>
        <v>0</v>
      </c>
      <c r="AN15" s="122">
        <f t="shared" ca="1" si="121"/>
        <v>0</v>
      </c>
      <c r="AO15" s="122">
        <f t="shared" ca="1" si="121"/>
        <v>0</v>
      </c>
      <c r="AP15" s="122">
        <f t="shared" ca="1" si="121"/>
        <v>0</v>
      </c>
      <c r="AQ15" s="122">
        <f t="shared" ca="1" si="121"/>
        <v>0</v>
      </c>
      <c r="AR15" s="122">
        <f t="shared" ca="1" si="121"/>
        <v>0</v>
      </c>
      <c r="AS15" s="122">
        <f t="shared" ca="1" si="121"/>
        <v>0</v>
      </c>
      <c r="AT15" s="122">
        <f t="shared" ca="1" si="121"/>
        <v>0</v>
      </c>
      <c r="AU15" s="122">
        <f t="shared" ca="1" si="121"/>
        <v>0</v>
      </c>
      <c r="AV15" s="122">
        <f t="shared" ca="1" si="121"/>
        <v>0</v>
      </c>
      <c r="AW15" s="122">
        <f t="shared" ca="1" si="121"/>
        <v>0</v>
      </c>
      <c r="AX15" s="122">
        <f t="shared" ca="1" si="121"/>
        <v>0</v>
      </c>
      <c r="AY15" s="122">
        <f t="shared" ca="1" si="121"/>
        <v>0</v>
      </c>
      <c r="AZ15" s="122">
        <f t="shared" ca="1" si="121"/>
        <v>0</v>
      </c>
      <c r="BA15" s="122">
        <f t="shared" ca="1" si="121"/>
        <v>0</v>
      </c>
      <c r="BB15" s="122">
        <f t="shared" ca="1" si="121"/>
        <v>0</v>
      </c>
      <c r="BC15" s="122">
        <f t="shared" ca="1" si="121"/>
        <v>0</v>
      </c>
      <c r="BD15" s="84">
        <f t="shared" ca="1" si="118"/>
        <v>0</v>
      </c>
      <c r="BE15" s="123" t="e">
        <f ca="1">SUM(BE12:BE14)</f>
        <v>#DIV/0!</v>
      </c>
      <c r="BF15" s="123" t="e">
        <f t="shared" ca="1" si="116"/>
        <v>#DIV/0!</v>
      </c>
      <c r="BG15" s="73"/>
    </row>
    <row r="16" spans="1:63" s="62" customFormat="1" ht="22.9" customHeight="1" x14ac:dyDescent="0.2">
      <c r="A16" s="196" t="s">
        <v>20</v>
      </c>
      <c r="B16" s="201" t="s">
        <v>48</v>
      </c>
      <c r="C16" s="202"/>
      <c r="D16" s="124">
        <f ca="1">INDIRECT(COLUMN(A$1)&amp;"!r14")</f>
        <v>0</v>
      </c>
      <c r="E16" s="124">
        <f t="shared" ref="E16:BC16" ca="1" si="122">INDIRECT(COLUMN(B$1)&amp;"!r14")</f>
        <v>0</v>
      </c>
      <c r="F16" s="124">
        <f t="shared" ca="1" si="122"/>
        <v>0</v>
      </c>
      <c r="G16" s="124">
        <f t="shared" ca="1" si="122"/>
        <v>0</v>
      </c>
      <c r="H16" s="124">
        <f t="shared" ca="1" si="122"/>
        <v>0</v>
      </c>
      <c r="I16" s="124">
        <f t="shared" ca="1" si="122"/>
        <v>0</v>
      </c>
      <c r="J16" s="124">
        <f t="shared" ca="1" si="122"/>
        <v>0</v>
      </c>
      <c r="K16" s="124">
        <f t="shared" ca="1" si="122"/>
        <v>0</v>
      </c>
      <c r="L16" s="124">
        <f t="shared" ca="1" si="122"/>
        <v>0</v>
      </c>
      <c r="M16" s="124">
        <f t="shared" ca="1" si="122"/>
        <v>0</v>
      </c>
      <c r="N16" s="124">
        <f t="shared" ca="1" si="122"/>
        <v>0</v>
      </c>
      <c r="O16" s="124">
        <f t="shared" ca="1" si="122"/>
        <v>0</v>
      </c>
      <c r="P16" s="124">
        <f t="shared" ca="1" si="122"/>
        <v>0</v>
      </c>
      <c r="Q16" s="124">
        <f t="shared" ca="1" si="122"/>
        <v>0</v>
      </c>
      <c r="R16" s="124">
        <f t="shared" ca="1" si="122"/>
        <v>0</v>
      </c>
      <c r="S16" s="124">
        <f t="shared" ca="1" si="122"/>
        <v>0</v>
      </c>
      <c r="T16" s="124">
        <f t="shared" ca="1" si="122"/>
        <v>0</v>
      </c>
      <c r="U16" s="124">
        <f t="shared" ca="1" si="122"/>
        <v>0</v>
      </c>
      <c r="V16" s="124">
        <f t="shared" ca="1" si="122"/>
        <v>0</v>
      </c>
      <c r="W16" s="124">
        <f t="shared" ca="1" si="122"/>
        <v>0</v>
      </c>
      <c r="X16" s="124">
        <f t="shared" ca="1" si="122"/>
        <v>0</v>
      </c>
      <c r="Y16" s="124">
        <f t="shared" ca="1" si="122"/>
        <v>0</v>
      </c>
      <c r="Z16" s="124">
        <f t="shared" ca="1" si="122"/>
        <v>0</v>
      </c>
      <c r="AA16" s="124">
        <f t="shared" ca="1" si="122"/>
        <v>0</v>
      </c>
      <c r="AB16" s="124">
        <f t="shared" ca="1" si="122"/>
        <v>0</v>
      </c>
      <c r="AC16" s="124">
        <f t="shared" ca="1" si="122"/>
        <v>0</v>
      </c>
      <c r="AD16" s="124">
        <f t="shared" ca="1" si="122"/>
        <v>0</v>
      </c>
      <c r="AE16" s="124">
        <f t="shared" ca="1" si="122"/>
        <v>0</v>
      </c>
      <c r="AF16" s="124">
        <f t="shared" ca="1" si="122"/>
        <v>0</v>
      </c>
      <c r="AG16" s="124">
        <f t="shared" ca="1" si="122"/>
        <v>0</v>
      </c>
      <c r="AH16" s="124">
        <f t="shared" ca="1" si="122"/>
        <v>0</v>
      </c>
      <c r="AI16" s="124">
        <f t="shared" ca="1" si="122"/>
        <v>0</v>
      </c>
      <c r="AJ16" s="124">
        <f t="shared" ca="1" si="122"/>
        <v>0</v>
      </c>
      <c r="AK16" s="124">
        <f t="shared" ca="1" si="122"/>
        <v>0</v>
      </c>
      <c r="AL16" s="124">
        <f t="shared" ca="1" si="122"/>
        <v>0</v>
      </c>
      <c r="AM16" s="124">
        <f t="shared" ca="1" si="122"/>
        <v>0</v>
      </c>
      <c r="AN16" s="124">
        <f t="shared" ca="1" si="122"/>
        <v>0</v>
      </c>
      <c r="AO16" s="124">
        <f t="shared" ca="1" si="122"/>
        <v>0</v>
      </c>
      <c r="AP16" s="124">
        <f t="shared" ca="1" si="122"/>
        <v>0</v>
      </c>
      <c r="AQ16" s="124">
        <f t="shared" ca="1" si="122"/>
        <v>0</v>
      </c>
      <c r="AR16" s="124">
        <f t="shared" ca="1" si="122"/>
        <v>0</v>
      </c>
      <c r="AS16" s="124">
        <f t="shared" ca="1" si="122"/>
        <v>0</v>
      </c>
      <c r="AT16" s="124">
        <f t="shared" ca="1" si="122"/>
        <v>0</v>
      </c>
      <c r="AU16" s="124">
        <f t="shared" ca="1" si="122"/>
        <v>0</v>
      </c>
      <c r="AV16" s="124">
        <f t="shared" ca="1" si="122"/>
        <v>0</v>
      </c>
      <c r="AW16" s="124">
        <f t="shared" ca="1" si="122"/>
        <v>0</v>
      </c>
      <c r="AX16" s="124">
        <f t="shared" ca="1" si="122"/>
        <v>0</v>
      </c>
      <c r="AY16" s="124">
        <f t="shared" ca="1" si="122"/>
        <v>0</v>
      </c>
      <c r="AZ16" s="124">
        <f t="shared" ca="1" si="122"/>
        <v>0</v>
      </c>
      <c r="BA16" s="124">
        <f t="shared" ca="1" si="122"/>
        <v>0</v>
      </c>
      <c r="BB16" s="124">
        <f t="shared" ca="1" si="122"/>
        <v>0</v>
      </c>
      <c r="BC16" s="124">
        <f t="shared" ca="1" si="122"/>
        <v>0</v>
      </c>
      <c r="BD16" s="89">
        <f t="shared" ca="1" si="118"/>
        <v>0</v>
      </c>
      <c r="BE16" s="80" t="e">
        <f t="shared" ref="BE16:BE21" ca="1" si="123">BD16/$BD$22</f>
        <v>#DIV/0!</v>
      </c>
      <c r="BF16" s="90" t="e">
        <f t="shared" ca="1" si="116"/>
        <v>#DIV/0!</v>
      </c>
      <c r="BG16" s="73"/>
    </row>
    <row r="17" spans="1:59" s="62" customFormat="1" ht="22.9" customHeight="1" x14ac:dyDescent="0.2">
      <c r="A17" s="197"/>
      <c r="B17" s="201" t="s">
        <v>49</v>
      </c>
      <c r="C17" s="202"/>
      <c r="D17" s="124">
        <f ca="1">INDIRECT(COLUMN(A$1)&amp;"!r15")</f>
        <v>0</v>
      </c>
      <c r="E17" s="124">
        <f t="shared" ref="E17:BC17" ca="1" si="124">INDIRECT(COLUMN(B$1)&amp;"!r15")</f>
        <v>0</v>
      </c>
      <c r="F17" s="124">
        <f t="shared" ca="1" si="124"/>
        <v>0</v>
      </c>
      <c r="G17" s="124">
        <f t="shared" ca="1" si="124"/>
        <v>0</v>
      </c>
      <c r="H17" s="124">
        <f t="shared" ca="1" si="124"/>
        <v>0</v>
      </c>
      <c r="I17" s="124">
        <f t="shared" ca="1" si="124"/>
        <v>0</v>
      </c>
      <c r="J17" s="124">
        <f t="shared" ca="1" si="124"/>
        <v>0</v>
      </c>
      <c r="K17" s="124">
        <f t="shared" ca="1" si="124"/>
        <v>0</v>
      </c>
      <c r="L17" s="124">
        <f t="shared" ca="1" si="124"/>
        <v>0</v>
      </c>
      <c r="M17" s="124">
        <f t="shared" ca="1" si="124"/>
        <v>0</v>
      </c>
      <c r="N17" s="124">
        <f t="shared" ca="1" si="124"/>
        <v>0</v>
      </c>
      <c r="O17" s="124">
        <f t="shared" ca="1" si="124"/>
        <v>0</v>
      </c>
      <c r="P17" s="124">
        <f t="shared" ca="1" si="124"/>
        <v>0</v>
      </c>
      <c r="Q17" s="124">
        <f t="shared" ca="1" si="124"/>
        <v>0</v>
      </c>
      <c r="R17" s="124">
        <f t="shared" ca="1" si="124"/>
        <v>0</v>
      </c>
      <c r="S17" s="124">
        <f t="shared" ca="1" si="124"/>
        <v>0</v>
      </c>
      <c r="T17" s="124">
        <f t="shared" ca="1" si="124"/>
        <v>0</v>
      </c>
      <c r="U17" s="124">
        <f t="shared" ca="1" si="124"/>
        <v>0</v>
      </c>
      <c r="V17" s="124">
        <f t="shared" ca="1" si="124"/>
        <v>0</v>
      </c>
      <c r="W17" s="124">
        <f t="shared" ca="1" si="124"/>
        <v>0</v>
      </c>
      <c r="X17" s="124">
        <f t="shared" ca="1" si="124"/>
        <v>0</v>
      </c>
      <c r="Y17" s="124">
        <f t="shared" ca="1" si="124"/>
        <v>0</v>
      </c>
      <c r="Z17" s="124">
        <f t="shared" ca="1" si="124"/>
        <v>0</v>
      </c>
      <c r="AA17" s="124">
        <f t="shared" ca="1" si="124"/>
        <v>0</v>
      </c>
      <c r="AB17" s="124">
        <f t="shared" ca="1" si="124"/>
        <v>0</v>
      </c>
      <c r="AC17" s="124">
        <f t="shared" ca="1" si="124"/>
        <v>0</v>
      </c>
      <c r="AD17" s="124">
        <f t="shared" ca="1" si="124"/>
        <v>0</v>
      </c>
      <c r="AE17" s="124">
        <f t="shared" ca="1" si="124"/>
        <v>0</v>
      </c>
      <c r="AF17" s="124">
        <f t="shared" ca="1" si="124"/>
        <v>0</v>
      </c>
      <c r="AG17" s="124">
        <f t="shared" ca="1" si="124"/>
        <v>0</v>
      </c>
      <c r="AH17" s="124">
        <f t="shared" ca="1" si="124"/>
        <v>0</v>
      </c>
      <c r="AI17" s="124">
        <f t="shared" ca="1" si="124"/>
        <v>0</v>
      </c>
      <c r="AJ17" s="124">
        <f t="shared" ca="1" si="124"/>
        <v>0</v>
      </c>
      <c r="AK17" s="124">
        <f t="shared" ca="1" si="124"/>
        <v>0</v>
      </c>
      <c r="AL17" s="124">
        <f t="shared" ca="1" si="124"/>
        <v>0</v>
      </c>
      <c r="AM17" s="124">
        <f t="shared" ca="1" si="124"/>
        <v>0</v>
      </c>
      <c r="AN17" s="124">
        <f t="shared" ca="1" si="124"/>
        <v>0</v>
      </c>
      <c r="AO17" s="124">
        <f t="shared" ca="1" si="124"/>
        <v>0</v>
      </c>
      <c r="AP17" s="124">
        <f t="shared" ca="1" si="124"/>
        <v>0</v>
      </c>
      <c r="AQ17" s="124">
        <f t="shared" ca="1" si="124"/>
        <v>0</v>
      </c>
      <c r="AR17" s="124">
        <f t="shared" ca="1" si="124"/>
        <v>0</v>
      </c>
      <c r="AS17" s="124">
        <f t="shared" ca="1" si="124"/>
        <v>0</v>
      </c>
      <c r="AT17" s="124">
        <f t="shared" ca="1" si="124"/>
        <v>0</v>
      </c>
      <c r="AU17" s="124">
        <f t="shared" ca="1" si="124"/>
        <v>0</v>
      </c>
      <c r="AV17" s="124">
        <f t="shared" ca="1" si="124"/>
        <v>0</v>
      </c>
      <c r="AW17" s="124">
        <f t="shared" ca="1" si="124"/>
        <v>0</v>
      </c>
      <c r="AX17" s="124">
        <f t="shared" ca="1" si="124"/>
        <v>0</v>
      </c>
      <c r="AY17" s="124">
        <f t="shared" ca="1" si="124"/>
        <v>0</v>
      </c>
      <c r="AZ17" s="124">
        <f t="shared" ca="1" si="124"/>
        <v>0</v>
      </c>
      <c r="BA17" s="124">
        <f t="shared" ca="1" si="124"/>
        <v>0</v>
      </c>
      <c r="BB17" s="124">
        <f t="shared" ca="1" si="124"/>
        <v>0</v>
      </c>
      <c r="BC17" s="124">
        <f t="shared" ca="1" si="124"/>
        <v>0</v>
      </c>
      <c r="BD17" s="79">
        <f t="shared" ca="1" si="118"/>
        <v>0</v>
      </c>
      <c r="BE17" s="80" t="e">
        <f t="shared" ca="1" si="123"/>
        <v>#DIV/0!</v>
      </c>
      <c r="BF17" s="80" t="e">
        <f t="shared" ca="1" si="116"/>
        <v>#DIV/0!</v>
      </c>
      <c r="BG17" s="73"/>
    </row>
    <row r="18" spans="1:59" s="62" customFormat="1" ht="22.9" customHeight="1" x14ac:dyDescent="0.2">
      <c r="A18" s="197"/>
      <c r="B18" s="201" t="s">
        <v>50</v>
      </c>
      <c r="C18" s="202"/>
      <c r="D18" s="124">
        <f ca="1">INDIRECT(COLUMN(A$1)&amp;"!r16")</f>
        <v>0</v>
      </c>
      <c r="E18" s="124">
        <f t="shared" ref="E18:BC18" ca="1" si="125">INDIRECT(COLUMN(B$1)&amp;"!r16")</f>
        <v>0</v>
      </c>
      <c r="F18" s="124">
        <f t="shared" ca="1" si="125"/>
        <v>0</v>
      </c>
      <c r="G18" s="124">
        <f t="shared" ca="1" si="125"/>
        <v>0</v>
      </c>
      <c r="H18" s="124">
        <f t="shared" ca="1" si="125"/>
        <v>0</v>
      </c>
      <c r="I18" s="124">
        <f t="shared" ca="1" si="125"/>
        <v>0</v>
      </c>
      <c r="J18" s="124">
        <f t="shared" ca="1" si="125"/>
        <v>0</v>
      </c>
      <c r="K18" s="124">
        <f t="shared" ca="1" si="125"/>
        <v>0</v>
      </c>
      <c r="L18" s="124">
        <f t="shared" ca="1" si="125"/>
        <v>0</v>
      </c>
      <c r="M18" s="124">
        <f t="shared" ca="1" si="125"/>
        <v>0</v>
      </c>
      <c r="N18" s="124">
        <f t="shared" ca="1" si="125"/>
        <v>0</v>
      </c>
      <c r="O18" s="124">
        <f t="shared" ca="1" si="125"/>
        <v>0</v>
      </c>
      <c r="P18" s="124">
        <f t="shared" ca="1" si="125"/>
        <v>0</v>
      </c>
      <c r="Q18" s="124">
        <f t="shared" ca="1" si="125"/>
        <v>0</v>
      </c>
      <c r="R18" s="124">
        <f t="shared" ca="1" si="125"/>
        <v>0</v>
      </c>
      <c r="S18" s="124">
        <f t="shared" ca="1" si="125"/>
        <v>0</v>
      </c>
      <c r="T18" s="124">
        <f t="shared" ca="1" si="125"/>
        <v>0</v>
      </c>
      <c r="U18" s="124">
        <f t="shared" ca="1" si="125"/>
        <v>0</v>
      </c>
      <c r="V18" s="124">
        <f t="shared" ca="1" si="125"/>
        <v>0</v>
      </c>
      <c r="W18" s="124">
        <f t="shared" ca="1" si="125"/>
        <v>0</v>
      </c>
      <c r="X18" s="124">
        <f t="shared" ca="1" si="125"/>
        <v>0</v>
      </c>
      <c r="Y18" s="124">
        <f t="shared" ca="1" si="125"/>
        <v>0</v>
      </c>
      <c r="Z18" s="124">
        <f t="shared" ca="1" si="125"/>
        <v>0</v>
      </c>
      <c r="AA18" s="124">
        <f t="shared" ca="1" si="125"/>
        <v>0</v>
      </c>
      <c r="AB18" s="124">
        <f t="shared" ca="1" si="125"/>
        <v>0</v>
      </c>
      <c r="AC18" s="124">
        <f t="shared" ca="1" si="125"/>
        <v>0</v>
      </c>
      <c r="AD18" s="124">
        <f t="shared" ca="1" si="125"/>
        <v>0</v>
      </c>
      <c r="AE18" s="124">
        <f t="shared" ca="1" si="125"/>
        <v>0</v>
      </c>
      <c r="AF18" s="124">
        <f t="shared" ca="1" si="125"/>
        <v>0</v>
      </c>
      <c r="AG18" s="124">
        <f t="shared" ca="1" si="125"/>
        <v>0</v>
      </c>
      <c r="AH18" s="124">
        <f t="shared" ca="1" si="125"/>
        <v>0</v>
      </c>
      <c r="AI18" s="124">
        <f t="shared" ca="1" si="125"/>
        <v>0</v>
      </c>
      <c r="AJ18" s="124">
        <f t="shared" ca="1" si="125"/>
        <v>0</v>
      </c>
      <c r="AK18" s="124">
        <f t="shared" ca="1" si="125"/>
        <v>0</v>
      </c>
      <c r="AL18" s="124">
        <f t="shared" ca="1" si="125"/>
        <v>0</v>
      </c>
      <c r="AM18" s="124">
        <f t="shared" ca="1" si="125"/>
        <v>0</v>
      </c>
      <c r="AN18" s="124">
        <f t="shared" ca="1" si="125"/>
        <v>0</v>
      </c>
      <c r="AO18" s="124">
        <f t="shared" ca="1" si="125"/>
        <v>0</v>
      </c>
      <c r="AP18" s="124">
        <f t="shared" ca="1" si="125"/>
        <v>0</v>
      </c>
      <c r="AQ18" s="124">
        <f t="shared" ca="1" si="125"/>
        <v>0</v>
      </c>
      <c r="AR18" s="124">
        <f t="shared" ca="1" si="125"/>
        <v>0</v>
      </c>
      <c r="AS18" s="124">
        <f t="shared" ca="1" si="125"/>
        <v>0</v>
      </c>
      <c r="AT18" s="124">
        <f t="shared" ca="1" si="125"/>
        <v>0</v>
      </c>
      <c r="AU18" s="124">
        <f t="shared" ca="1" si="125"/>
        <v>0</v>
      </c>
      <c r="AV18" s="124">
        <f t="shared" ca="1" si="125"/>
        <v>0</v>
      </c>
      <c r="AW18" s="124">
        <f t="shared" ca="1" si="125"/>
        <v>0</v>
      </c>
      <c r="AX18" s="124">
        <f t="shared" ca="1" si="125"/>
        <v>0</v>
      </c>
      <c r="AY18" s="124">
        <f t="shared" ca="1" si="125"/>
        <v>0</v>
      </c>
      <c r="AZ18" s="124">
        <f t="shared" ca="1" si="125"/>
        <v>0</v>
      </c>
      <c r="BA18" s="124">
        <f t="shared" ca="1" si="125"/>
        <v>0</v>
      </c>
      <c r="BB18" s="124">
        <f t="shared" ca="1" si="125"/>
        <v>0</v>
      </c>
      <c r="BC18" s="124">
        <f t="shared" ca="1" si="125"/>
        <v>0</v>
      </c>
      <c r="BD18" s="79">
        <f t="shared" ca="1" si="118"/>
        <v>0</v>
      </c>
      <c r="BE18" s="80" t="e">
        <f t="shared" ca="1" si="123"/>
        <v>#DIV/0!</v>
      </c>
      <c r="BF18" s="80" t="e">
        <f t="shared" ca="1" si="116"/>
        <v>#DIV/0!</v>
      </c>
      <c r="BG18" s="73"/>
    </row>
    <row r="19" spans="1:59" s="62" customFormat="1" ht="22.9" customHeight="1" x14ac:dyDescent="0.2">
      <c r="A19" s="197"/>
      <c r="B19" s="201" t="s">
        <v>51</v>
      </c>
      <c r="C19" s="202"/>
      <c r="D19" s="124">
        <f ca="1">INDIRECT(COLUMN(A$1)&amp;"!r17")</f>
        <v>0</v>
      </c>
      <c r="E19" s="124">
        <f t="shared" ref="E19:BC19" ca="1" si="126">INDIRECT(COLUMN(B$1)&amp;"!r17")</f>
        <v>0</v>
      </c>
      <c r="F19" s="124">
        <f t="shared" ca="1" si="126"/>
        <v>0</v>
      </c>
      <c r="G19" s="124">
        <f t="shared" ca="1" si="126"/>
        <v>0</v>
      </c>
      <c r="H19" s="124">
        <f t="shared" ca="1" si="126"/>
        <v>0</v>
      </c>
      <c r="I19" s="124">
        <f t="shared" ca="1" si="126"/>
        <v>0</v>
      </c>
      <c r="J19" s="124">
        <f t="shared" ca="1" si="126"/>
        <v>0</v>
      </c>
      <c r="K19" s="124">
        <f t="shared" ca="1" si="126"/>
        <v>0</v>
      </c>
      <c r="L19" s="124">
        <f t="shared" ca="1" si="126"/>
        <v>0</v>
      </c>
      <c r="M19" s="124">
        <f t="shared" ca="1" si="126"/>
        <v>0</v>
      </c>
      <c r="N19" s="124">
        <f t="shared" ca="1" si="126"/>
        <v>0</v>
      </c>
      <c r="O19" s="124">
        <f t="shared" ca="1" si="126"/>
        <v>0</v>
      </c>
      <c r="P19" s="124">
        <f t="shared" ca="1" si="126"/>
        <v>0</v>
      </c>
      <c r="Q19" s="124">
        <f t="shared" ca="1" si="126"/>
        <v>0</v>
      </c>
      <c r="R19" s="124">
        <f t="shared" ca="1" si="126"/>
        <v>0</v>
      </c>
      <c r="S19" s="124">
        <f t="shared" ca="1" si="126"/>
        <v>0</v>
      </c>
      <c r="T19" s="124">
        <f t="shared" ca="1" si="126"/>
        <v>0</v>
      </c>
      <c r="U19" s="124">
        <f t="shared" ca="1" si="126"/>
        <v>0</v>
      </c>
      <c r="V19" s="124">
        <f t="shared" ca="1" si="126"/>
        <v>0</v>
      </c>
      <c r="W19" s="124">
        <f t="shared" ca="1" si="126"/>
        <v>0</v>
      </c>
      <c r="X19" s="124">
        <f t="shared" ca="1" si="126"/>
        <v>0</v>
      </c>
      <c r="Y19" s="124">
        <f t="shared" ca="1" si="126"/>
        <v>0</v>
      </c>
      <c r="Z19" s="124">
        <f t="shared" ca="1" si="126"/>
        <v>0</v>
      </c>
      <c r="AA19" s="124">
        <f t="shared" ca="1" si="126"/>
        <v>0</v>
      </c>
      <c r="AB19" s="124">
        <f t="shared" ca="1" si="126"/>
        <v>0</v>
      </c>
      <c r="AC19" s="124">
        <f t="shared" ca="1" si="126"/>
        <v>0</v>
      </c>
      <c r="AD19" s="124">
        <f t="shared" ca="1" si="126"/>
        <v>0</v>
      </c>
      <c r="AE19" s="124">
        <f t="shared" ca="1" si="126"/>
        <v>0</v>
      </c>
      <c r="AF19" s="124">
        <f t="shared" ca="1" si="126"/>
        <v>0</v>
      </c>
      <c r="AG19" s="124">
        <f t="shared" ca="1" si="126"/>
        <v>0</v>
      </c>
      <c r="AH19" s="124">
        <f t="shared" ca="1" si="126"/>
        <v>0</v>
      </c>
      <c r="AI19" s="124">
        <f t="shared" ca="1" si="126"/>
        <v>0</v>
      </c>
      <c r="AJ19" s="124">
        <f t="shared" ca="1" si="126"/>
        <v>0</v>
      </c>
      <c r="AK19" s="124">
        <f t="shared" ca="1" si="126"/>
        <v>0</v>
      </c>
      <c r="AL19" s="124">
        <f t="shared" ca="1" si="126"/>
        <v>0</v>
      </c>
      <c r="AM19" s="124">
        <f t="shared" ca="1" si="126"/>
        <v>0</v>
      </c>
      <c r="AN19" s="124">
        <f t="shared" ca="1" si="126"/>
        <v>0</v>
      </c>
      <c r="AO19" s="124">
        <f t="shared" ca="1" si="126"/>
        <v>0</v>
      </c>
      <c r="AP19" s="124">
        <f t="shared" ca="1" si="126"/>
        <v>0</v>
      </c>
      <c r="AQ19" s="124">
        <f t="shared" ca="1" si="126"/>
        <v>0</v>
      </c>
      <c r="AR19" s="124">
        <f t="shared" ca="1" si="126"/>
        <v>0</v>
      </c>
      <c r="AS19" s="124">
        <f t="shared" ca="1" si="126"/>
        <v>0</v>
      </c>
      <c r="AT19" s="124">
        <f t="shared" ca="1" si="126"/>
        <v>0</v>
      </c>
      <c r="AU19" s="124">
        <f t="shared" ca="1" si="126"/>
        <v>0</v>
      </c>
      <c r="AV19" s="124">
        <f t="shared" ca="1" si="126"/>
        <v>0</v>
      </c>
      <c r="AW19" s="124">
        <f t="shared" ca="1" si="126"/>
        <v>0</v>
      </c>
      <c r="AX19" s="124">
        <f t="shared" ca="1" si="126"/>
        <v>0</v>
      </c>
      <c r="AY19" s="124">
        <f t="shared" ca="1" si="126"/>
        <v>0</v>
      </c>
      <c r="AZ19" s="124">
        <f t="shared" ca="1" si="126"/>
        <v>0</v>
      </c>
      <c r="BA19" s="124">
        <f t="shared" ca="1" si="126"/>
        <v>0</v>
      </c>
      <c r="BB19" s="124">
        <f t="shared" ca="1" si="126"/>
        <v>0</v>
      </c>
      <c r="BC19" s="124">
        <f t="shared" ca="1" si="126"/>
        <v>0</v>
      </c>
      <c r="BD19" s="79">
        <f t="shared" ca="1" si="118"/>
        <v>0</v>
      </c>
      <c r="BE19" s="80" t="e">
        <f t="shared" ca="1" si="123"/>
        <v>#DIV/0!</v>
      </c>
      <c r="BF19" s="80" t="e">
        <f t="shared" ca="1" si="116"/>
        <v>#DIV/0!</v>
      </c>
      <c r="BG19" s="73"/>
    </row>
    <row r="20" spans="1:59" s="62" customFormat="1" ht="22.9" customHeight="1" x14ac:dyDescent="0.2">
      <c r="A20" s="197"/>
      <c r="B20" s="216" t="s">
        <v>52</v>
      </c>
      <c r="C20" s="217"/>
      <c r="D20" s="124">
        <f ca="1">INDIRECT(COLUMN(A$1)&amp;"!r18")</f>
        <v>0</v>
      </c>
      <c r="E20" s="124">
        <f t="shared" ref="E20:BC20" ca="1" si="127">INDIRECT(COLUMN(B$1)&amp;"!r18")</f>
        <v>0</v>
      </c>
      <c r="F20" s="124">
        <f t="shared" ca="1" si="127"/>
        <v>0</v>
      </c>
      <c r="G20" s="124">
        <f t="shared" ca="1" si="127"/>
        <v>0</v>
      </c>
      <c r="H20" s="124">
        <f t="shared" ca="1" si="127"/>
        <v>0</v>
      </c>
      <c r="I20" s="124">
        <f t="shared" ca="1" si="127"/>
        <v>0</v>
      </c>
      <c r="J20" s="124">
        <f t="shared" ca="1" si="127"/>
        <v>0</v>
      </c>
      <c r="K20" s="124">
        <f t="shared" ca="1" si="127"/>
        <v>0</v>
      </c>
      <c r="L20" s="124">
        <f t="shared" ca="1" si="127"/>
        <v>0</v>
      </c>
      <c r="M20" s="124">
        <f t="shared" ca="1" si="127"/>
        <v>0</v>
      </c>
      <c r="N20" s="124">
        <f t="shared" ca="1" si="127"/>
        <v>0</v>
      </c>
      <c r="O20" s="124">
        <f t="shared" ca="1" si="127"/>
        <v>0</v>
      </c>
      <c r="P20" s="124">
        <f t="shared" ca="1" si="127"/>
        <v>0</v>
      </c>
      <c r="Q20" s="124">
        <f t="shared" ca="1" si="127"/>
        <v>0</v>
      </c>
      <c r="R20" s="124">
        <f t="shared" ca="1" si="127"/>
        <v>0</v>
      </c>
      <c r="S20" s="124">
        <f t="shared" ca="1" si="127"/>
        <v>0</v>
      </c>
      <c r="T20" s="124">
        <f t="shared" ca="1" si="127"/>
        <v>0</v>
      </c>
      <c r="U20" s="124">
        <f t="shared" ca="1" si="127"/>
        <v>0</v>
      </c>
      <c r="V20" s="124">
        <f t="shared" ca="1" si="127"/>
        <v>0</v>
      </c>
      <c r="W20" s="124">
        <f t="shared" ca="1" si="127"/>
        <v>0</v>
      </c>
      <c r="X20" s="124">
        <f t="shared" ca="1" si="127"/>
        <v>0</v>
      </c>
      <c r="Y20" s="124">
        <f t="shared" ca="1" si="127"/>
        <v>0</v>
      </c>
      <c r="Z20" s="124">
        <f t="shared" ca="1" si="127"/>
        <v>0</v>
      </c>
      <c r="AA20" s="124">
        <f t="shared" ca="1" si="127"/>
        <v>0</v>
      </c>
      <c r="AB20" s="124">
        <f t="shared" ca="1" si="127"/>
        <v>0</v>
      </c>
      <c r="AC20" s="124">
        <f t="shared" ca="1" si="127"/>
        <v>0</v>
      </c>
      <c r="AD20" s="124">
        <f t="shared" ca="1" si="127"/>
        <v>0</v>
      </c>
      <c r="AE20" s="124">
        <f t="shared" ca="1" si="127"/>
        <v>0</v>
      </c>
      <c r="AF20" s="124">
        <f t="shared" ca="1" si="127"/>
        <v>0</v>
      </c>
      <c r="AG20" s="124">
        <f t="shared" ca="1" si="127"/>
        <v>0</v>
      </c>
      <c r="AH20" s="124">
        <f t="shared" ca="1" si="127"/>
        <v>0</v>
      </c>
      <c r="AI20" s="124">
        <f t="shared" ca="1" si="127"/>
        <v>0</v>
      </c>
      <c r="AJ20" s="124">
        <f t="shared" ca="1" si="127"/>
        <v>0</v>
      </c>
      <c r="AK20" s="124">
        <f t="shared" ca="1" si="127"/>
        <v>0</v>
      </c>
      <c r="AL20" s="124">
        <f t="shared" ca="1" si="127"/>
        <v>0</v>
      </c>
      <c r="AM20" s="124">
        <f t="shared" ca="1" si="127"/>
        <v>0</v>
      </c>
      <c r="AN20" s="124">
        <f t="shared" ca="1" si="127"/>
        <v>0</v>
      </c>
      <c r="AO20" s="124">
        <f t="shared" ca="1" si="127"/>
        <v>0</v>
      </c>
      <c r="AP20" s="124">
        <f t="shared" ca="1" si="127"/>
        <v>0</v>
      </c>
      <c r="AQ20" s="124">
        <f t="shared" ca="1" si="127"/>
        <v>0</v>
      </c>
      <c r="AR20" s="124">
        <f t="shared" ca="1" si="127"/>
        <v>0</v>
      </c>
      <c r="AS20" s="124">
        <f t="shared" ca="1" si="127"/>
        <v>0</v>
      </c>
      <c r="AT20" s="124">
        <f t="shared" ca="1" si="127"/>
        <v>0</v>
      </c>
      <c r="AU20" s="124">
        <f t="shared" ca="1" si="127"/>
        <v>0</v>
      </c>
      <c r="AV20" s="124">
        <f t="shared" ca="1" si="127"/>
        <v>0</v>
      </c>
      <c r="AW20" s="124">
        <f t="shared" ca="1" si="127"/>
        <v>0</v>
      </c>
      <c r="AX20" s="124">
        <f t="shared" ca="1" si="127"/>
        <v>0</v>
      </c>
      <c r="AY20" s="124">
        <f t="shared" ca="1" si="127"/>
        <v>0</v>
      </c>
      <c r="AZ20" s="124">
        <f t="shared" ca="1" si="127"/>
        <v>0</v>
      </c>
      <c r="BA20" s="124">
        <f t="shared" ca="1" si="127"/>
        <v>0</v>
      </c>
      <c r="BB20" s="124">
        <f t="shared" ca="1" si="127"/>
        <v>0</v>
      </c>
      <c r="BC20" s="124">
        <f t="shared" ca="1" si="127"/>
        <v>0</v>
      </c>
      <c r="BD20" s="79">
        <f t="shared" ca="1" si="118"/>
        <v>0</v>
      </c>
      <c r="BE20" s="80" t="e">
        <f t="shared" ca="1" si="123"/>
        <v>#DIV/0!</v>
      </c>
      <c r="BF20" s="80" t="e">
        <f t="shared" ca="1" si="116"/>
        <v>#DIV/0!</v>
      </c>
      <c r="BG20" s="73"/>
    </row>
    <row r="21" spans="1:59" s="62" customFormat="1" ht="22.9" customHeight="1" x14ac:dyDescent="0.2">
      <c r="A21" s="197"/>
      <c r="B21" s="201" t="s">
        <v>15</v>
      </c>
      <c r="C21" s="202"/>
      <c r="D21" s="124">
        <f ca="1">INDIRECT(COLUMN(A$1)&amp;"!r19")</f>
        <v>0</v>
      </c>
      <c r="E21" s="124">
        <f t="shared" ref="E21:BC21" ca="1" si="128">INDIRECT(COLUMN(B$1)&amp;"!r19")</f>
        <v>0</v>
      </c>
      <c r="F21" s="124">
        <f t="shared" ca="1" si="128"/>
        <v>0</v>
      </c>
      <c r="G21" s="124">
        <f t="shared" ca="1" si="128"/>
        <v>0</v>
      </c>
      <c r="H21" s="124">
        <f t="shared" ca="1" si="128"/>
        <v>0</v>
      </c>
      <c r="I21" s="124">
        <f t="shared" ca="1" si="128"/>
        <v>0</v>
      </c>
      <c r="J21" s="124">
        <f t="shared" ca="1" si="128"/>
        <v>0</v>
      </c>
      <c r="K21" s="124">
        <f t="shared" ca="1" si="128"/>
        <v>0</v>
      </c>
      <c r="L21" s="124">
        <f t="shared" ca="1" si="128"/>
        <v>0</v>
      </c>
      <c r="M21" s="124">
        <f t="shared" ca="1" si="128"/>
        <v>0</v>
      </c>
      <c r="N21" s="124">
        <f t="shared" ca="1" si="128"/>
        <v>0</v>
      </c>
      <c r="O21" s="124">
        <f t="shared" ca="1" si="128"/>
        <v>0</v>
      </c>
      <c r="P21" s="124">
        <f t="shared" ca="1" si="128"/>
        <v>0</v>
      </c>
      <c r="Q21" s="124">
        <f t="shared" ca="1" si="128"/>
        <v>0</v>
      </c>
      <c r="R21" s="124">
        <f t="shared" ca="1" si="128"/>
        <v>0</v>
      </c>
      <c r="S21" s="124">
        <f t="shared" ca="1" si="128"/>
        <v>0</v>
      </c>
      <c r="T21" s="124">
        <f t="shared" ca="1" si="128"/>
        <v>0</v>
      </c>
      <c r="U21" s="124">
        <f t="shared" ca="1" si="128"/>
        <v>0</v>
      </c>
      <c r="V21" s="124">
        <f t="shared" ca="1" si="128"/>
        <v>0</v>
      </c>
      <c r="W21" s="124">
        <f t="shared" ca="1" si="128"/>
        <v>0</v>
      </c>
      <c r="X21" s="124">
        <f t="shared" ca="1" si="128"/>
        <v>0</v>
      </c>
      <c r="Y21" s="124">
        <f t="shared" ca="1" si="128"/>
        <v>0</v>
      </c>
      <c r="Z21" s="124">
        <f t="shared" ca="1" si="128"/>
        <v>0</v>
      </c>
      <c r="AA21" s="124">
        <f t="shared" ca="1" si="128"/>
        <v>0</v>
      </c>
      <c r="AB21" s="124">
        <f t="shared" ca="1" si="128"/>
        <v>0</v>
      </c>
      <c r="AC21" s="124">
        <f t="shared" ca="1" si="128"/>
        <v>0</v>
      </c>
      <c r="AD21" s="124">
        <f t="shared" ca="1" si="128"/>
        <v>0</v>
      </c>
      <c r="AE21" s="124">
        <f t="shared" ca="1" si="128"/>
        <v>0</v>
      </c>
      <c r="AF21" s="124">
        <f t="shared" ca="1" si="128"/>
        <v>0</v>
      </c>
      <c r="AG21" s="124">
        <f t="shared" ca="1" si="128"/>
        <v>0</v>
      </c>
      <c r="AH21" s="124">
        <f t="shared" ca="1" si="128"/>
        <v>0</v>
      </c>
      <c r="AI21" s="124">
        <f t="shared" ca="1" si="128"/>
        <v>0</v>
      </c>
      <c r="AJ21" s="124">
        <f t="shared" ca="1" si="128"/>
        <v>0</v>
      </c>
      <c r="AK21" s="124">
        <f t="shared" ca="1" si="128"/>
        <v>0</v>
      </c>
      <c r="AL21" s="124">
        <f t="shared" ca="1" si="128"/>
        <v>0</v>
      </c>
      <c r="AM21" s="124">
        <f t="shared" ca="1" si="128"/>
        <v>0</v>
      </c>
      <c r="AN21" s="124">
        <f t="shared" ca="1" si="128"/>
        <v>0</v>
      </c>
      <c r="AO21" s="124">
        <f t="shared" ca="1" si="128"/>
        <v>0</v>
      </c>
      <c r="AP21" s="124">
        <f t="shared" ca="1" si="128"/>
        <v>0</v>
      </c>
      <c r="AQ21" s="124">
        <f t="shared" ca="1" si="128"/>
        <v>0</v>
      </c>
      <c r="AR21" s="124">
        <f t="shared" ca="1" si="128"/>
        <v>0</v>
      </c>
      <c r="AS21" s="124">
        <f t="shared" ca="1" si="128"/>
        <v>0</v>
      </c>
      <c r="AT21" s="124">
        <f t="shared" ca="1" si="128"/>
        <v>0</v>
      </c>
      <c r="AU21" s="124">
        <f t="shared" ca="1" si="128"/>
        <v>0</v>
      </c>
      <c r="AV21" s="124">
        <f t="shared" ca="1" si="128"/>
        <v>0</v>
      </c>
      <c r="AW21" s="124">
        <f t="shared" ca="1" si="128"/>
        <v>0</v>
      </c>
      <c r="AX21" s="124">
        <f t="shared" ca="1" si="128"/>
        <v>0</v>
      </c>
      <c r="AY21" s="124">
        <f t="shared" ca="1" si="128"/>
        <v>0</v>
      </c>
      <c r="AZ21" s="124">
        <f t="shared" ca="1" si="128"/>
        <v>0</v>
      </c>
      <c r="BA21" s="124">
        <f t="shared" ca="1" si="128"/>
        <v>0</v>
      </c>
      <c r="BB21" s="124">
        <f t="shared" ca="1" si="128"/>
        <v>0</v>
      </c>
      <c r="BC21" s="124">
        <f t="shared" ca="1" si="128"/>
        <v>0</v>
      </c>
      <c r="BD21" s="79">
        <f t="shared" ca="1" si="118"/>
        <v>0</v>
      </c>
      <c r="BE21" s="80" t="e">
        <f t="shared" ca="1" si="123"/>
        <v>#DIV/0!</v>
      </c>
      <c r="BF21" s="80" t="e">
        <f t="shared" ca="1" si="116"/>
        <v>#DIV/0!</v>
      </c>
      <c r="BG21" s="73"/>
    </row>
    <row r="22" spans="1:59" s="62" customFormat="1" ht="22.9" customHeight="1" x14ac:dyDescent="0.2">
      <c r="A22" s="198"/>
      <c r="B22" s="194" t="s">
        <v>17</v>
      </c>
      <c r="C22" s="195"/>
      <c r="D22" s="122">
        <f t="shared" ref="D22:AI22" ca="1" si="129">SUM(D16:D21)</f>
        <v>0</v>
      </c>
      <c r="E22" s="122">
        <f t="shared" ca="1" si="129"/>
        <v>0</v>
      </c>
      <c r="F22" s="122">
        <f t="shared" ca="1" si="129"/>
        <v>0</v>
      </c>
      <c r="G22" s="122">
        <f t="shared" ca="1" si="129"/>
        <v>0</v>
      </c>
      <c r="H22" s="122">
        <f t="shared" ca="1" si="129"/>
        <v>0</v>
      </c>
      <c r="I22" s="122">
        <f t="shared" ca="1" si="129"/>
        <v>0</v>
      </c>
      <c r="J22" s="122">
        <f t="shared" ca="1" si="129"/>
        <v>0</v>
      </c>
      <c r="K22" s="122">
        <f t="shared" ca="1" si="129"/>
        <v>0</v>
      </c>
      <c r="L22" s="122">
        <f t="shared" ca="1" si="129"/>
        <v>0</v>
      </c>
      <c r="M22" s="122">
        <f t="shared" ca="1" si="129"/>
        <v>0</v>
      </c>
      <c r="N22" s="122">
        <f t="shared" ca="1" si="129"/>
        <v>0</v>
      </c>
      <c r="O22" s="122">
        <f t="shared" ca="1" si="129"/>
        <v>0</v>
      </c>
      <c r="P22" s="122">
        <f t="shared" ca="1" si="129"/>
        <v>0</v>
      </c>
      <c r="Q22" s="122">
        <f t="shared" ca="1" si="129"/>
        <v>0</v>
      </c>
      <c r="R22" s="122">
        <f t="shared" ca="1" si="129"/>
        <v>0</v>
      </c>
      <c r="S22" s="122">
        <f t="shared" ca="1" si="129"/>
        <v>0</v>
      </c>
      <c r="T22" s="122">
        <f t="shared" ca="1" si="129"/>
        <v>0</v>
      </c>
      <c r="U22" s="122">
        <f t="shared" ca="1" si="129"/>
        <v>0</v>
      </c>
      <c r="V22" s="122">
        <f t="shared" ca="1" si="129"/>
        <v>0</v>
      </c>
      <c r="W22" s="122">
        <f t="shared" ca="1" si="129"/>
        <v>0</v>
      </c>
      <c r="X22" s="122">
        <f t="shared" ca="1" si="129"/>
        <v>0</v>
      </c>
      <c r="Y22" s="122">
        <f t="shared" ca="1" si="129"/>
        <v>0</v>
      </c>
      <c r="Z22" s="122">
        <f t="shared" ca="1" si="129"/>
        <v>0</v>
      </c>
      <c r="AA22" s="122">
        <f t="shared" ca="1" si="129"/>
        <v>0</v>
      </c>
      <c r="AB22" s="122">
        <f t="shared" ca="1" si="129"/>
        <v>0</v>
      </c>
      <c r="AC22" s="122">
        <f t="shared" ca="1" si="129"/>
        <v>0</v>
      </c>
      <c r="AD22" s="122">
        <f t="shared" ca="1" si="129"/>
        <v>0</v>
      </c>
      <c r="AE22" s="122">
        <f t="shared" ca="1" si="129"/>
        <v>0</v>
      </c>
      <c r="AF22" s="122">
        <f t="shared" ca="1" si="129"/>
        <v>0</v>
      </c>
      <c r="AG22" s="122">
        <f t="shared" ca="1" si="129"/>
        <v>0</v>
      </c>
      <c r="AH22" s="122">
        <f t="shared" ca="1" si="129"/>
        <v>0</v>
      </c>
      <c r="AI22" s="122">
        <f t="shared" ca="1" si="129"/>
        <v>0</v>
      </c>
      <c r="AJ22" s="122">
        <f t="shared" ref="AJ22:BC22" ca="1" si="130">SUM(AJ16:AJ21)</f>
        <v>0</v>
      </c>
      <c r="AK22" s="122">
        <f t="shared" ca="1" si="130"/>
        <v>0</v>
      </c>
      <c r="AL22" s="122">
        <f t="shared" ca="1" si="130"/>
        <v>0</v>
      </c>
      <c r="AM22" s="122">
        <f t="shared" ca="1" si="130"/>
        <v>0</v>
      </c>
      <c r="AN22" s="122">
        <f t="shared" ca="1" si="130"/>
        <v>0</v>
      </c>
      <c r="AO22" s="122">
        <f t="shared" ca="1" si="130"/>
        <v>0</v>
      </c>
      <c r="AP22" s="122">
        <f t="shared" ca="1" si="130"/>
        <v>0</v>
      </c>
      <c r="AQ22" s="122">
        <f t="shared" ca="1" si="130"/>
        <v>0</v>
      </c>
      <c r="AR22" s="122">
        <f t="shared" ca="1" si="130"/>
        <v>0</v>
      </c>
      <c r="AS22" s="122">
        <f t="shared" ca="1" si="130"/>
        <v>0</v>
      </c>
      <c r="AT22" s="122">
        <f t="shared" ca="1" si="130"/>
        <v>0</v>
      </c>
      <c r="AU22" s="122">
        <f t="shared" ca="1" si="130"/>
        <v>0</v>
      </c>
      <c r="AV22" s="122">
        <f t="shared" ca="1" si="130"/>
        <v>0</v>
      </c>
      <c r="AW22" s="122">
        <f t="shared" ca="1" si="130"/>
        <v>0</v>
      </c>
      <c r="AX22" s="122">
        <f t="shared" ca="1" si="130"/>
        <v>0</v>
      </c>
      <c r="AY22" s="122">
        <f t="shared" ca="1" si="130"/>
        <v>0</v>
      </c>
      <c r="AZ22" s="122">
        <f t="shared" ca="1" si="130"/>
        <v>0</v>
      </c>
      <c r="BA22" s="122">
        <f t="shared" ca="1" si="130"/>
        <v>0</v>
      </c>
      <c r="BB22" s="122">
        <f t="shared" ca="1" si="130"/>
        <v>0</v>
      </c>
      <c r="BC22" s="122">
        <f t="shared" ca="1" si="130"/>
        <v>0</v>
      </c>
      <c r="BD22" s="84">
        <f t="shared" ca="1" si="118"/>
        <v>0</v>
      </c>
      <c r="BE22" s="123" t="e">
        <f ca="1">SUM(BE16:BE21)</f>
        <v>#DIV/0!</v>
      </c>
      <c r="BF22" s="123" t="e">
        <f t="shared" ca="1" si="116"/>
        <v>#DIV/0!</v>
      </c>
      <c r="BG22" s="73"/>
    </row>
    <row r="23" spans="1:59" s="62" customFormat="1" ht="22.9" customHeight="1" x14ac:dyDescent="0.2">
      <c r="A23" s="182" t="s">
        <v>18</v>
      </c>
      <c r="B23" s="185" t="s">
        <v>53</v>
      </c>
      <c r="C23" s="185"/>
      <c r="D23" s="121">
        <f ca="1">INDIRECT(COLUMN(A$1)&amp;"!r21")</f>
        <v>0</v>
      </c>
      <c r="E23" s="121">
        <f t="shared" ref="E23:BC23" ca="1" si="131">INDIRECT(COLUMN(B$1)&amp;"!r21")</f>
        <v>0</v>
      </c>
      <c r="F23" s="121">
        <f t="shared" ca="1" si="131"/>
        <v>0</v>
      </c>
      <c r="G23" s="121">
        <f t="shared" ca="1" si="131"/>
        <v>0</v>
      </c>
      <c r="H23" s="121">
        <f t="shared" ca="1" si="131"/>
        <v>0</v>
      </c>
      <c r="I23" s="121">
        <f t="shared" ca="1" si="131"/>
        <v>0</v>
      </c>
      <c r="J23" s="121">
        <f t="shared" ca="1" si="131"/>
        <v>0</v>
      </c>
      <c r="K23" s="121">
        <f t="shared" ca="1" si="131"/>
        <v>0</v>
      </c>
      <c r="L23" s="121">
        <f t="shared" ca="1" si="131"/>
        <v>0</v>
      </c>
      <c r="M23" s="121">
        <f t="shared" ca="1" si="131"/>
        <v>0</v>
      </c>
      <c r="N23" s="121">
        <f t="shared" ca="1" si="131"/>
        <v>0</v>
      </c>
      <c r="O23" s="121">
        <f t="shared" ca="1" si="131"/>
        <v>0</v>
      </c>
      <c r="P23" s="121">
        <f t="shared" ca="1" si="131"/>
        <v>0</v>
      </c>
      <c r="Q23" s="121">
        <f t="shared" ca="1" si="131"/>
        <v>0</v>
      </c>
      <c r="R23" s="121">
        <f t="shared" ca="1" si="131"/>
        <v>0</v>
      </c>
      <c r="S23" s="121">
        <f t="shared" ca="1" si="131"/>
        <v>0</v>
      </c>
      <c r="T23" s="121">
        <f t="shared" ca="1" si="131"/>
        <v>0</v>
      </c>
      <c r="U23" s="121">
        <f t="shared" ca="1" si="131"/>
        <v>0</v>
      </c>
      <c r="V23" s="121">
        <f t="shared" ca="1" si="131"/>
        <v>0</v>
      </c>
      <c r="W23" s="121">
        <f t="shared" ca="1" si="131"/>
        <v>0</v>
      </c>
      <c r="X23" s="121">
        <f t="shared" ca="1" si="131"/>
        <v>0</v>
      </c>
      <c r="Y23" s="121">
        <f t="shared" ca="1" si="131"/>
        <v>0</v>
      </c>
      <c r="Z23" s="121">
        <f t="shared" ca="1" si="131"/>
        <v>0</v>
      </c>
      <c r="AA23" s="121">
        <f t="shared" ca="1" si="131"/>
        <v>0</v>
      </c>
      <c r="AB23" s="121">
        <f t="shared" ca="1" si="131"/>
        <v>0</v>
      </c>
      <c r="AC23" s="121">
        <f t="shared" ca="1" si="131"/>
        <v>0</v>
      </c>
      <c r="AD23" s="121">
        <f t="shared" ca="1" si="131"/>
        <v>0</v>
      </c>
      <c r="AE23" s="121">
        <f t="shared" ca="1" si="131"/>
        <v>0</v>
      </c>
      <c r="AF23" s="121">
        <f t="shared" ca="1" si="131"/>
        <v>0</v>
      </c>
      <c r="AG23" s="121">
        <f t="shared" ca="1" si="131"/>
        <v>0</v>
      </c>
      <c r="AH23" s="121">
        <f t="shared" ca="1" si="131"/>
        <v>0</v>
      </c>
      <c r="AI23" s="121">
        <f t="shared" ca="1" si="131"/>
        <v>0</v>
      </c>
      <c r="AJ23" s="121">
        <f t="shared" ca="1" si="131"/>
        <v>0</v>
      </c>
      <c r="AK23" s="121">
        <f t="shared" ca="1" si="131"/>
        <v>0</v>
      </c>
      <c r="AL23" s="121">
        <f t="shared" ca="1" si="131"/>
        <v>0</v>
      </c>
      <c r="AM23" s="121">
        <f t="shared" ca="1" si="131"/>
        <v>0</v>
      </c>
      <c r="AN23" s="121">
        <f t="shared" ca="1" si="131"/>
        <v>0</v>
      </c>
      <c r="AO23" s="121">
        <f t="shared" ca="1" si="131"/>
        <v>0</v>
      </c>
      <c r="AP23" s="121">
        <f t="shared" ca="1" si="131"/>
        <v>0</v>
      </c>
      <c r="AQ23" s="121">
        <f t="shared" ca="1" si="131"/>
        <v>0</v>
      </c>
      <c r="AR23" s="121">
        <f t="shared" ca="1" si="131"/>
        <v>0</v>
      </c>
      <c r="AS23" s="121">
        <f t="shared" ca="1" si="131"/>
        <v>0</v>
      </c>
      <c r="AT23" s="121">
        <f t="shared" ca="1" si="131"/>
        <v>0</v>
      </c>
      <c r="AU23" s="121">
        <f t="shared" ca="1" si="131"/>
        <v>0</v>
      </c>
      <c r="AV23" s="121">
        <f t="shared" ca="1" si="131"/>
        <v>0</v>
      </c>
      <c r="AW23" s="121">
        <f t="shared" ca="1" si="131"/>
        <v>0</v>
      </c>
      <c r="AX23" s="121">
        <f t="shared" ca="1" si="131"/>
        <v>0</v>
      </c>
      <c r="AY23" s="121">
        <f t="shared" ca="1" si="131"/>
        <v>0</v>
      </c>
      <c r="AZ23" s="121">
        <f t="shared" ca="1" si="131"/>
        <v>0</v>
      </c>
      <c r="BA23" s="121">
        <f t="shared" ca="1" si="131"/>
        <v>0</v>
      </c>
      <c r="BB23" s="121">
        <f t="shared" ca="1" si="131"/>
        <v>0</v>
      </c>
      <c r="BC23" s="121">
        <f t="shared" ca="1" si="131"/>
        <v>0</v>
      </c>
      <c r="BD23" s="79">
        <f ca="1">SUM(D23:BC23)</f>
        <v>0</v>
      </c>
      <c r="BE23" s="80" t="e">
        <f ca="1">BD23/$BD$25</f>
        <v>#DIV/0!</v>
      </c>
      <c r="BF23" s="90" t="e">
        <f t="shared" ca="1" si="116"/>
        <v>#DIV/0!</v>
      </c>
      <c r="BG23" s="73"/>
    </row>
    <row r="24" spans="1:59" s="62" customFormat="1" ht="22.9" customHeight="1" x14ac:dyDescent="0.2">
      <c r="A24" s="183"/>
      <c r="B24" s="185" t="s">
        <v>18</v>
      </c>
      <c r="C24" s="185"/>
      <c r="D24" s="121">
        <f ca="1">INDIRECT(COLUMN(A$1)&amp;"!r22")</f>
        <v>0</v>
      </c>
      <c r="E24" s="121">
        <f t="shared" ref="E24:BC24" ca="1" si="132">INDIRECT(COLUMN(B$1)&amp;"!r22")</f>
        <v>0</v>
      </c>
      <c r="F24" s="121">
        <f t="shared" ca="1" si="132"/>
        <v>0</v>
      </c>
      <c r="G24" s="121">
        <f t="shared" ca="1" si="132"/>
        <v>0</v>
      </c>
      <c r="H24" s="121">
        <f t="shared" ca="1" si="132"/>
        <v>0</v>
      </c>
      <c r="I24" s="121">
        <f t="shared" ca="1" si="132"/>
        <v>0</v>
      </c>
      <c r="J24" s="121">
        <f t="shared" ca="1" si="132"/>
        <v>0</v>
      </c>
      <c r="K24" s="121">
        <f t="shared" ca="1" si="132"/>
        <v>0</v>
      </c>
      <c r="L24" s="121">
        <f t="shared" ca="1" si="132"/>
        <v>0</v>
      </c>
      <c r="M24" s="121">
        <f t="shared" ca="1" si="132"/>
        <v>0</v>
      </c>
      <c r="N24" s="121">
        <f t="shared" ca="1" si="132"/>
        <v>0</v>
      </c>
      <c r="O24" s="121">
        <f t="shared" ca="1" si="132"/>
        <v>0</v>
      </c>
      <c r="P24" s="121">
        <f t="shared" ca="1" si="132"/>
        <v>0</v>
      </c>
      <c r="Q24" s="121">
        <f t="shared" ca="1" si="132"/>
        <v>0</v>
      </c>
      <c r="R24" s="121">
        <f t="shared" ca="1" si="132"/>
        <v>0</v>
      </c>
      <c r="S24" s="121">
        <f t="shared" ca="1" si="132"/>
        <v>0</v>
      </c>
      <c r="T24" s="121">
        <f t="shared" ca="1" si="132"/>
        <v>0</v>
      </c>
      <c r="U24" s="121">
        <f t="shared" ca="1" si="132"/>
        <v>0</v>
      </c>
      <c r="V24" s="121">
        <f t="shared" ca="1" si="132"/>
        <v>0</v>
      </c>
      <c r="W24" s="121">
        <f t="shared" ca="1" si="132"/>
        <v>0</v>
      </c>
      <c r="X24" s="121">
        <f t="shared" ca="1" si="132"/>
        <v>0</v>
      </c>
      <c r="Y24" s="121">
        <f t="shared" ca="1" si="132"/>
        <v>0</v>
      </c>
      <c r="Z24" s="121">
        <f t="shared" ca="1" si="132"/>
        <v>0</v>
      </c>
      <c r="AA24" s="121">
        <f t="shared" ca="1" si="132"/>
        <v>0</v>
      </c>
      <c r="AB24" s="121">
        <f t="shared" ca="1" si="132"/>
        <v>0</v>
      </c>
      <c r="AC24" s="121">
        <f t="shared" ca="1" si="132"/>
        <v>0</v>
      </c>
      <c r="AD24" s="121">
        <f t="shared" ca="1" si="132"/>
        <v>0</v>
      </c>
      <c r="AE24" s="121">
        <f t="shared" ca="1" si="132"/>
        <v>0</v>
      </c>
      <c r="AF24" s="121">
        <f t="shared" ca="1" si="132"/>
        <v>0</v>
      </c>
      <c r="AG24" s="121">
        <f t="shared" ca="1" si="132"/>
        <v>0</v>
      </c>
      <c r="AH24" s="121">
        <f t="shared" ca="1" si="132"/>
        <v>0</v>
      </c>
      <c r="AI24" s="121">
        <f t="shared" ca="1" si="132"/>
        <v>0</v>
      </c>
      <c r="AJ24" s="121">
        <f t="shared" ca="1" si="132"/>
        <v>0</v>
      </c>
      <c r="AK24" s="121">
        <f t="shared" ca="1" si="132"/>
        <v>0</v>
      </c>
      <c r="AL24" s="121">
        <f t="shared" ca="1" si="132"/>
        <v>0</v>
      </c>
      <c r="AM24" s="121">
        <f t="shared" ca="1" si="132"/>
        <v>0</v>
      </c>
      <c r="AN24" s="121">
        <f t="shared" ca="1" si="132"/>
        <v>0</v>
      </c>
      <c r="AO24" s="121">
        <f t="shared" ca="1" si="132"/>
        <v>0</v>
      </c>
      <c r="AP24" s="121">
        <f t="shared" ca="1" si="132"/>
        <v>0</v>
      </c>
      <c r="AQ24" s="121">
        <f t="shared" ca="1" si="132"/>
        <v>0</v>
      </c>
      <c r="AR24" s="121">
        <f t="shared" ca="1" si="132"/>
        <v>0</v>
      </c>
      <c r="AS24" s="121">
        <f t="shared" ca="1" si="132"/>
        <v>0</v>
      </c>
      <c r="AT24" s="121">
        <f t="shared" ca="1" si="132"/>
        <v>0</v>
      </c>
      <c r="AU24" s="121">
        <f t="shared" ca="1" si="132"/>
        <v>0</v>
      </c>
      <c r="AV24" s="121">
        <f t="shared" ca="1" si="132"/>
        <v>0</v>
      </c>
      <c r="AW24" s="121">
        <f t="shared" ca="1" si="132"/>
        <v>0</v>
      </c>
      <c r="AX24" s="121">
        <f t="shared" ca="1" si="132"/>
        <v>0</v>
      </c>
      <c r="AY24" s="121">
        <f t="shared" ca="1" si="132"/>
        <v>0</v>
      </c>
      <c r="AZ24" s="121">
        <f t="shared" ca="1" si="132"/>
        <v>0</v>
      </c>
      <c r="BA24" s="121">
        <f t="shared" ca="1" si="132"/>
        <v>0</v>
      </c>
      <c r="BB24" s="121">
        <f t="shared" ca="1" si="132"/>
        <v>0</v>
      </c>
      <c r="BC24" s="121">
        <f t="shared" ca="1" si="132"/>
        <v>0</v>
      </c>
      <c r="BD24" s="79">
        <f t="shared" ca="1" si="118"/>
        <v>0</v>
      </c>
      <c r="BE24" s="80" t="e">
        <f ca="1">BD24/$BD$25</f>
        <v>#DIV/0!</v>
      </c>
      <c r="BF24" s="90" t="e">
        <f t="shared" ca="1" si="116"/>
        <v>#DIV/0!</v>
      </c>
      <c r="BG24" s="73"/>
    </row>
    <row r="25" spans="1:59" s="93" customFormat="1" ht="22.9" customHeight="1" x14ac:dyDescent="0.2">
      <c r="A25" s="184"/>
      <c r="B25" s="186" t="s">
        <v>19</v>
      </c>
      <c r="C25" s="187" t="s">
        <v>9</v>
      </c>
      <c r="D25" s="125">
        <f t="shared" ref="D25:AI25" ca="1" si="133">SUM(D23:D24)</f>
        <v>0</v>
      </c>
      <c r="E25" s="125">
        <f t="shared" ca="1" si="133"/>
        <v>0</v>
      </c>
      <c r="F25" s="125">
        <f t="shared" ca="1" si="133"/>
        <v>0</v>
      </c>
      <c r="G25" s="125">
        <f t="shared" ca="1" si="133"/>
        <v>0</v>
      </c>
      <c r="H25" s="125">
        <f t="shared" ca="1" si="133"/>
        <v>0</v>
      </c>
      <c r="I25" s="125">
        <f t="shared" ca="1" si="133"/>
        <v>0</v>
      </c>
      <c r="J25" s="125">
        <f t="shared" ca="1" si="133"/>
        <v>0</v>
      </c>
      <c r="K25" s="125">
        <f t="shared" ca="1" si="133"/>
        <v>0</v>
      </c>
      <c r="L25" s="125">
        <f t="shared" ca="1" si="133"/>
        <v>0</v>
      </c>
      <c r="M25" s="125">
        <f t="shared" ca="1" si="133"/>
        <v>0</v>
      </c>
      <c r="N25" s="125">
        <f t="shared" ca="1" si="133"/>
        <v>0</v>
      </c>
      <c r="O25" s="125">
        <f t="shared" ca="1" si="133"/>
        <v>0</v>
      </c>
      <c r="P25" s="125">
        <f t="shared" ca="1" si="133"/>
        <v>0</v>
      </c>
      <c r="Q25" s="125">
        <f t="shared" ca="1" si="133"/>
        <v>0</v>
      </c>
      <c r="R25" s="125">
        <f t="shared" ca="1" si="133"/>
        <v>0</v>
      </c>
      <c r="S25" s="125">
        <f t="shared" ca="1" si="133"/>
        <v>0</v>
      </c>
      <c r="T25" s="125">
        <f t="shared" ca="1" si="133"/>
        <v>0</v>
      </c>
      <c r="U25" s="125">
        <f t="shared" ca="1" si="133"/>
        <v>0</v>
      </c>
      <c r="V25" s="125">
        <f t="shared" ca="1" si="133"/>
        <v>0</v>
      </c>
      <c r="W25" s="125">
        <f t="shared" ca="1" si="133"/>
        <v>0</v>
      </c>
      <c r="X25" s="125">
        <f t="shared" ca="1" si="133"/>
        <v>0</v>
      </c>
      <c r="Y25" s="125">
        <f t="shared" ca="1" si="133"/>
        <v>0</v>
      </c>
      <c r="Z25" s="125">
        <f t="shared" ca="1" si="133"/>
        <v>0</v>
      </c>
      <c r="AA25" s="125">
        <f t="shared" ca="1" si="133"/>
        <v>0</v>
      </c>
      <c r="AB25" s="125">
        <f t="shared" ca="1" si="133"/>
        <v>0</v>
      </c>
      <c r="AC25" s="125">
        <f t="shared" ca="1" si="133"/>
        <v>0</v>
      </c>
      <c r="AD25" s="125">
        <f t="shared" ca="1" si="133"/>
        <v>0</v>
      </c>
      <c r="AE25" s="125">
        <f t="shared" ca="1" si="133"/>
        <v>0</v>
      </c>
      <c r="AF25" s="125">
        <f t="shared" ca="1" si="133"/>
        <v>0</v>
      </c>
      <c r="AG25" s="125">
        <f t="shared" ca="1" si="133"/>
        <v>0</v>
      </c>
      <c r="AH25" s="125">
        <f t="shared" ca="1" si="133"/>
        <v>0</v>
      </c>
      <c r="AI25" s="125">
        <f t="shared" ca="1" si="133"/>
        <v>0</v>
      </c>
      <c r="AJ25" s="125">
        <f t="shared" ref="AJ25:BC25" ca="1" si="134">SUM(AJ23:AJ24)</f>
        <v>0</v>
      </c>
      <c r="AK25" s="125">
        <f t="shared" ca="1" si="134"/>
        <v>0</v>
      </c>
      <c r="AL25" s="125">
        <f t="shared" ca="1" si="134"/>
        <v>0</v>
      </c>
      <c r="AM25" s="125">
        <f t="shared" ca="1" si="134"/>
        <v>0</v>
      </c>
      <c r="AN25" s="125">
        <f t="shared" ca="1" si="134"/>
        <v>0</v>
      </c>
      <c r="AO25" s="125">
        <f t="shared" ca="1" si="134"/>
        <v>0</v>
      </c>
      <c r="AP25" s="125">
        <f t="shared" ca="1" si="134"/>
        <v>0</v>
      </c>
      <c r="AQ25" s="125">
        <f t="shared" ca="1" si="134"/>
        <v>0</v>
      </c>
      <c r="AR25" s="125">
        <f t="shared" ca="1" si="134"/>
        <v>0</v>
      </c>
      <c r="AS25" s="125">
        <f t="shared" ca="1" si="134"/>
        <v>0</v>
      </c>
      <c r="AT25" s="125">
        <f t="shared" ca="1" si="134"/>
        <v>0</v>
      </c>
      <c r="AU25" s="125">
        <f t="shared" ca="1" si="134"/>
        <v>0</v>
      </c>
      <c r="AV25" s="125">
        <f t="shared" ca="1" si="134"/>
        <v>0</v>
      </c>
      <c r="AW25" s="125">
        <f t="shared" ca="1" si="134"/>
        <v>0</v>
      </c>
      <c r="AX25" s="125">
        <f t="shared" ca="1" si="134"/>
        <v>0</v>
      </c>
      <c r="AY25" s="125">
        <f t="shared" ca="1" si="134"/>
        <v>0</v>
      </c>
      <c r="AZ25" s="125">
        <f t="shared" ca="1" si="134"/>
        <v>0</v>
      </c>
      <c r="BA25" s="125">
        <f t="shared" ca="1" si="134"/>
        <v>0</v>
      </c>
      <c r="BB25" s="125">
        <f t="shared" ca="1" si="134"/>
        <v>0</v>
      </c>
      <c r="BC25" s="125">
        <f t="shared" ca="1" si="134"/>
        <v>0</v>
      </c>
      <c r="BD25" s="91">
        <f t="shared" ca="1" si="118"/>
        <v>0</v>
      </c>
      <c r="BE25" s="126" t="e">
        <f ca="1">SUM(BE23:BE24)</f>
        <v>#DIV/0!</v>
      </c>
      <c r="BF25" s="126" t="e">
        <f t="shared" ca="1" si="116"/>
        <v>#DIV/0!</v>
      </c>
      <c r="BG25" s="127"/>
    </row>
    <row r="26" spans="1:59" s="62" customFormat="1" ht="22.9" customHeight="1" x14ac:dyDescent="0.2">
      <c r="A26" s="203" t="s">
        <v>32</v>
      </c>
      <c r="B26" s="205" t="s">
        <v>10</v>
      </c>
      <c r="C26" s="202"/>
      <c r="D26" s="121">
        <f ca="1">INDIRECT(COLUMN(A$1)&amp;"!r24")</f>
        <v>0</v>
      </c>
      <c r="E26" s="121">
        <f t="shared" ref="E26:BC26" ca="1" si="135">INDIRECT(COLUMN(B$1)&amp;"!r24")</f>
        <v>0</v>
      </c>
      <c r="F26" s="121">
        <f t="shared" ca="1" si="135"/>
        <v>0</v>
      </c>
      <c r="G26" s="121">
        <f t="shared" ca="1" si="135"/>
        <v>0</v>
      </c>
      <c r="H26" s="121">
        <f t="shared" ca="1" si="135"/>
        <v>0</v>
      </c>
      <c r="I26" s="121">
        <f t="shared" ca="1" si="135"/>
        <v>0</v>
      </c>
      <c r="J26" s="121">
        <f t="shared" ca="1" si="135"/>
        <v>0</v>
      </c>
      <c r="K26" s="121">
        <f t="shared" ca="1" si="135"/>
        <v>0</v>
      </c>
      <c r="L26" s="121">
        <f t="shared" ca="1" si="135"/>
        <v>0</v>
      </c>
      <c r="M26" s="121">
        <f t="shared" ca="1" si="135"/>
        <v>0</v>
      </c>
      <c r="N26" s="121">
        <f t="shared" ca="1" si="135"/>
        <v>0</v>
      </c>
      <c r="O26" s="121">
        <f t="shared" ca="1" si="135"/>
        <v>0</v>
      </c>
      <c r="P26" s="121">
        <f t="shared" ca="1" si="135"/>
        <v>0</v>
      </c>
      <c r="Q26" s="121">
        <f t="shared" ca="1" si="135"/>
        <v>0</v>
      </c>
      <c r="R26" s="121">
        <f t="shared" ca="1" si="135"/>
        <v>0</v>
      </c>
      <c r="S26" s="121">
        <f t="shared" ca="1" si="135"/>
        <v>0</v>
      </c>
      <c r="T26" s="121">
        <f t="shared" ca="1" si="135"/>
        <v>0</v>
      </c>
      <c r="U26" s="121">
        <f t="shared" ca="1" si="135"/>
        <v>0</v>
      </c>
      <c r="V26" s="121">
        <f t="shared" ca="1" si="135"/>
        <v>0</v>
      </c>
      <c r="W26" s="121">
        <f t="shared" ca="1" si="135"/>
        <v>0</v>
      </c>
      <c r="X26" s="121">
        <f t="shared" ca="1" si="135"/>
        <v>0</v>
      </c>
      <c r="Y26" s="121">
        <f t="shared" ca="1" si="135"/>
        <v>0</v>
      </c>
      <c r="Z26" s="121">
        <f t="shared" ca="1" si="135"/>
        <v>0</v>
      </c>
      <c r="AA26" s="121">
        <f t="shared" ca="1" si="135"/>
        <v>0</v>
      </c>
      <c r="AB26" s="121">
        <f t="shared" ca="1" si="135"/>
        <v>0</v>
      </c>
      <c r="AC26" s="121">
        <f t="shared" ca="1" si="135"/>
        <v>0</v>
      </c>
      <c r="AD26" s="121">
        <f t="shared" ca="1" si="135"/>
        <v>0</v>
      </c>
      <c r="AE26" s="121">
        <f t="shared" ca="1" si="135"/>
        <v>0</v>
      </c>
      <c r="AF26" s="121">
        <f t="shared" ca="1" si="135"/>
        <v>0</v>
      </c>
      <c r="AG26" s="121">
        <f t="shared" ca="1" si="135"/>
        <v>0</v>
      </c>
      <c r="AH26" s="121">
        <f t="shared" ca="1" si="135"/>
        <v>0</v>
      </c>
      <c r="AI26" s="121">
        <f t="shared" ca="1" si="135"/>
        <v>0</v>
      </c>
      <c r="AJ26" s="121">
        <f t="shared" ca="1" si="135"/>
        <v>0</v>
      </c>
      <c r="AK26" s="121">
        <f t="shared" ca="1" si="135"/>
        <v>0</v>
      </c>
      <c r="AL26" s="121">
        <f t="shared" ca="1" si="135"/>
        <v>0</v>
      </c>
      <c r="AM26" s="121">
        <f t="shared" ca="1" si="135"/>
        <v>0</v>
      </c>
      <c r="AN26" s="121">
        <f t="shared" ca="1" si="135"/>
        <v>0</v>
      </c>
      <c r="AO26" s="121">
        <f t="shared" ca="1" si="135"/>
        <v>0</v>
      </c>
      <c r="AP26" s="121">
        <f t="shared" ca="1" si="135"/>
        <v>0</v>
      </c>
      <c r="AQ26" s="121">
        <f t="shared" ca="1" si="135"/>
        <v>0</v>
      </c>
      <c r="AR26" s="121">
        <f t="shared" ca="1" si="135"/>
        <v>0</v>
      </c>
      <c r="AS26" s="121">
        <f t="shared" ca="1" si="135"/>
        <v>0</v>
      </c>
      <c r="AT26" s="121">
        <f t="shared" ca="1" si="135"/>
        <v>0</v>
      </c>
      <c r="AU26" s="121">
        <f t="shared" ca="1" si="135"/>
        <v>0</v>
      </c>
      <c r="AV26" s="121">
        <f t="shared" ca="1" si="135"/>
        <v>0</v>
      </c>
      <c r="AW26" s="121">
        <f t="shared" ca="1" si="135"/>
        <v>0</v>
      </c>
      <c r="AX26" s="121">
        <f t="shared" ca="1" si="135"/>
        <v>0</v>
      </c>
      <c r="AY26" s="121">
        <f t="shared" ca="1" si="135"/>
        <v>0</v>
      </c>
      <c r="AZ26" s="121">
        <f t="shared" ca="1" si="135"/>
        <v>0</v>
      </c>
      <c r="BA26" s="121">
        <f t="shared" ca="1" si="135"/>
        <v>0</v>
      </c>
      <c r="BB26" s="121">
        <f t="shared" ca="1" si="135"/>
        <v>0</v>
      </c>
      <c r="BC26" s="121">
        <f t="shared" ca="1" si="135"/>
        <v>0</v>
      </c>
      <c r="BD26" s="128">
        <f t="shared" ca="1" si="118"/>
        <v>0</v>
      </c>
      <c r="BE26" s="80" t="e">
        <f ca="1">BD26/$BD$27</f>
        <v>#DIV/0!</v>
      </c>
      <c r="BF26" s="129" t="e">
        <f t="shared" ca="1" si="116"/>
        <v>#DIV/0!</v>
      </c>
      <c r="BG26" s="73"/>
    </row>
    <row r="27" spans="1:59" s="62" customFormat="1" ht="22.9" customHeight="1" x14ac:dyDescent="0.2">
      <c r="A27" s="204"/>
      <c r="B27" s="177" t="s">
        <v>33</v>
      </c>
      <c r="C27" s="178" t="s">
        <v>9</v>
      </c>
      <c r="D27" s="130">
        <f t="shared" ref="D27:AI27" ca="1" si="136">SUM(D26:D26)</f>
        <v>0</v>
      </c>
      <c r="E27" s="130">
        <f t="shared" ca="1" si="136"/>
        <v>0</v>
      </c>
      <c r="F27" s="130">
        <f t="shared" ca="1" si="136"/>
        <v>0</v>
      </c>
      <c r="G27" s="130">
        <f t="shared" ca="1" si="136"/>
        <v>0</v>
      </c>
      <c r="H27" s="130">
        <f t="shared" ca="1" si="136"/>
        <v>0</v>
      </c>
      <c r="I27" s="130">
        <f t="shared" ca="1" si="136"/>
        <v>0</v>
      </c>
      <c r="J27" s="130">
        <f t="shared" ca="1" si="136"/>
        <v>0</v>
      </c>
      <c r="K27" s="130">
        <f t="shared" ca="1" si="136"/>
        <v>0</v>
      </c>
      <c r="L27" s="130">
        <f t="shared" ca="1" si="136"/>
        <v>0</v>
      </c>
      <c r="M27" s="130">
        <f t="shared" ca="1" si="136"/>
        <v>0</v>
      </c>
      <c r="N27" s="130">
        <f t="shared" ca="1" si="136"/>
        <v>0</v>
      </c>
      <c r="O27" s="130">
        <f t="shared" ca="1" si="136"/>
        <v>0</v>
      </c>
      <c r="P27" s="130">
        <f t="shared" ca="1" si="136"/>
        <v>0</v>
      </c>
      <c r="Q27" s="130">
        <f t="shared" ca="1" si="136"/>
        <v>0</v>
      </c>
      <c r="R27" s="130">
        <f t="shared" ca="1" si="136"/>
        <v>0</v>
      </c>
      <c r="S27" s="130">
        <f t="shared" ca="1" si="136"/>
        <v>0</v>
      </c>
      <c r="T27" s="130">
        <f t="shared" ca="1" si="136"/>
        <v>0</v>
      </c>
      <c r="U27" s="130">
        <f t="shared" ca="1" si="136"/>
        <v>0</v>
      </c>
      <c r="V27" s="130">
        <f t="shared" ca="1" si="136"/>
        <v>0</v>
      </c>
      <c r="W27" s="130">
        <f t="shared" ca="1" si="136"/>
        <v>0</v>
      </c>
      <c r="X27" s="130">
        <f t="shared" ca="1" si="136"/>
        <v>0</v>
      </c>
      <c r="Y27" s="130">
        <f t="shared" ca="1" si="136"/>
        <v>0</v>
      </c>
      <c r="Z27" s="130">
        <f t="shared" ca="1" si="136"/>
        <v>0</v>
      </c>
      <c r="AA27" s="130">
        <f t="shared" ca="1" si="136"/>
        <v>0</v>
      </c>
      <c r="AB27" s="130">
        <f t="shared" ca="1" si="136"/>
        <v>0</v>
      </c>
      <c r="AC27" s="130">
        <f t="shared" ca="1" si="136"/>
        <v>0</v>
      </c>
      <c r="AD27" s="130">
        <f t="shared" ca="1" si="136"/>
        <v>0</v>
      </c>
      <c r="AE27" s="130">
        <f t="shared" ca="1" si="136"/>
        <v>0</v>
      </c>
      <c r="AF27" s="130">
        <f t="shared" ca="1" si="136"/>
        <v>0</v>
      </c>
      <c r="AG27" s="130">
        <f t="shared" ca="1" si="136"/>
        <v>0</v>
      </c>
      <c r="AH27" s="130">
        <f t="shared" ca="1" si="136"/>
        <v>0</v>
      </c>
      <c r="AI27" s="130">
        <f t="shared" ca="1" si="136"/>
        <v>0</v>
      </c>
      <c r="AJ27" s="130">
        <f t="shared" ref="AJ27:BC27" ca="1" si="137">SUM(AJ26:AJ26)</f>
        <v>0</v>
      </c>
      <c r="AK27" s="130">
        <f t="shared" ca="1" si="137"/>
        <v>0</v>
      </c>
      <c r="AL27" s="130">
        <f t="shared" ca="1" si="137"/>
        <v>0</v>
      </c>
      <c r="AM27" s="130">
        <f t="shared" ca="1" si="137"/>
        <v>0</v>
      </c>
      <c r="AN27" s="130">
        <f t="shared" ca="1" si="137"/>
        <v>0</v>
      </c>
      <c r="AO27" s="130">
        <f t="shared" ca="1" si="137"/>
        <v>0</v>
      </c>
      <c r="AP27" s="130">
        <f t="shared" ca="1" si="137"/>
        <v>0</v>
      </c>
      <c r="AQ27" s="130">
        <f t="shared" ca="1" si="137"/>
        <v>0</v>
      </c>
      <c r="AR27" s="130">
        <f t="shared" ca="1" si="137"/>
        <v>0</v>
      </c>
      <c r="AS27" s="130">
        <f t="shared" ca="1" si="137"/>
        <v>0</v>
      </c>
      <c r="AT27" s="130">
        <f t="shared" ca="1" si="137"/>
        <v>0</v>
      </c>
      <c r="AU27" s="130">
        <f t="shared" ca="1" si="137"/>
        <v>0</v>
      </c>
      <c r="AV27" s="130">
        <f t="shared" ca="1" si="137"/>
        <v>0</v>
      </c>
      <c r="AW27" s="130">
        <f t="shared" ca="1" si="137"/>
        <v>0</v>
      </c>
      <c r="AX27" s="130">
        <f t="shared" ca="1" si="137"/>
        <v>0</v>
      </c>
      <c r="AY27" s="130">
        <f t="shared" ca="1" si="137"/>
        <v>0</v>
      </c>
      <c r="AZ27" s="130">
        <f t="shared" ca="1" si="137"/>
        <v>0</v>
      </c>
      <c r="BA27" s="130">
        <f t="shared" ca="1" si="137"/>
        <v>0</v>
      </c>
      <c r="BB27" s="130">
        <f t="shared" ca="1" si="137"/>
        <v>0</v>
      </c>
      <c r="BC27" s="130">
        <f t="shared" ca="1" si="137"/>
        <v>0</v>
      </c>
      <c r="BD27" s="94">
        <f t="shared" ca="1" si="118"/>
        <v>0</v>
      </c>
      <c r="BE27" s="131" t="e">
        <f ca="1">SUM(BE26:BE26)</f>
        <v>#DIV/0!</v>
      </c>
      <c r="BF27" s="131" t="e">
        <f t="shared" ca="1" si="116"/>
        <v>#DIV/0!</v>
      </c>
      <c r="BG27" s="73"/>
    </row>
    <row r="28" spans="1:59" s="62" customFormat="1" ht="22.9" customHeight="1" x14ac:dyDescent="0.2">
      <c r="A28" s="179" t="s">
        <v>11</v>
      </c>
      <c r="B28" s="180"/>
      <c r="C28" s="181"/>
      <c r="D28" s="99">
        <f t="shared" ref="D28:AI28" ca="1" si="138">D22+D25+D27</f>
        <v>0</v>
      </c>
      <c r="E28" s="99">
        <f t="shared" ca="1" si="138"/>
        <v>0</v>
      </c>
      <c r="F28" s="99">
        <f t="shared" ca="1" si="138"/>
        <v>0</v>
      </c>
      <c r="G28" s="99">
        <f t="shared" ca="1" si="138"/>
        <v>0</v>
      </c>
      <c r="H28" s="99">
        <f t="shared" ca="1" si="138"/>
        <v>0</v>
      </c>
      <c r="I28" s="99">
        <f t="shared" ca="1" si="138"/>
        <v>0</v>
      </c>
      <c r="J28" s="99">
        <f t="shared" ca="1" si="138"/>
        <v>0</v>
      </c>
      <c r="K28" s="99">
        <f t="shared" ca="1" si="138"/>
        <v>0</v>
      </c>
      <c r="L28" s="99">
        <f t="shared" ca="1" si="138"/>
        <v>0</v>
      </c>
      <c r="M28" s="99">
        <f t="shared" ca="1" si="138"/>
        <v>0</v>
      </c>
      <c r="N28" s="99">
        <f t="shared" ca="1" si="138"/>
        <v>0</v>
      </c>
      <c r="O28" s="99">
        <f t="shared" ca="1" si="138"/>
        <v>0</v>
      </c>
      <c r="P28" s="99">
        <f t="shared" ca="1" si="138"/>
        <v>0</v>
      </c>
      <c r="Q28" s="99">
        <f t="shared" ca="1" si="138"/>
        <v>0</v>
      </c>
      <c r="R28" s="99">
        <f t="shared" ca="1" si="138"/>
        <v>0</v>
      </c>
      <c r="S28" s="99">
        <f t="shared" ca="1" si="138"/>
        <v>0</v>
      </c>
      <c r="T28" s="99">
        <f t="shared" ca="1" si="138"/>
        <v>0</v>
      </c>
      <c r="U28" s="99">
        <f t="shared" ca="1" si="138"/>
        <v>0</v>
      </c>
      <c r="V28" s="99">
        <f t="shared" ca="1" si="138"/>
        <v>0</v>
      </c>
      <c r="W28" s="99">
        <f t="shared" ca="1" si="138"/>
        <v>0</v>
      </c>
      <c r="X28" s="99">
        <f t="shared" ca="1" si="138"/>
        <v>0</v>
      </c>
      <c r="Y28" s="99">
        <f t="shared" ca="1" si="138"/>
        <v>0</v>
      </c>
      <c r="Z28" s="99">
        <f t="shared" ca="1" si="138"/>
        <v>0</v>
      </c>
      <c r="AA28" s="99">
        <f t="shared" ca="1" si="138"/>
        <v>0</v>
      </c>
      <c r="AB28" s="99">
        <f t="shared" ca="1" si="138"/>
        <v>0</v>
      </c>
      <c r="AC28" s="99">
        <f t="shared" ca="1" si="138"/>
        <v>0</v>
      </c>
      <c r="AD28" s="99">
        <f t="shared" ca="1" si="138"/>
        <v>0</v>
      </c>
      <c r="AE28" s="99">
        <f t="shared" ca="1" si="138"/>
        <v>0</v>
      </c>
      <c r="AF28" s="99">
        <f t="shared" ca="1" si="138"/>
        <v>0</v>
      </c>
      <c r="AG28" s="99">
        <f t="shared" ca="1" si="138"/>
        <v>0</v>
      </c>
      <c r="AH28" s="99">
        <f t="shared" ca="1" si="138"/>
        <v>0</v>
      </c>
      <c r="AI28" s="99">
        <f t="shared" ca="1" si="138"/>
        <v>0</v>
      </c>
      <c r="AJ28" s="99">
        <f t="shared" ref="AJ28:BD28" ca="1" si="139">AJ22+AJ25+AJ27</f>
        <v>0</v>
      </c>
      <c r="AK28" s="99">
        <f t="shared" ca="1" si="139"/>
        <v>0</v>
      </c>
      <c r="AL28" s="99">
        <f t="shared" ca="1" si="139"/>
        <v>0</v>
      </c>
      <c r="AM28" s="99">
        <f t="shared" ca="1" si="139"/>
        <v>0</v>
      </c>
      <c r="AN28" s="99">
        <f t="shared" ca="1" si="139"/>
        <v>0</v>
      </c>
      <c r="AO28" s="99">
        <f t="shared" ca="1" si="139"/>
        <v>0</v>
      </c>
      <c r="AP28" s="99">
        <f t="shared" ca="1" si="139"/>
        <v>0</v>
      </c>
      <c r="AQ28" s="99">
        <f t="shared" ca="1" si="139"/>
        <v>0</v>
      </c>
      <c r="AR28" s="99">
        <f t="shared" ca="1" si="139"/>
        <v>0</v>
      </c>
      <c r="AS28" s="99">
        <f t="shared" ca="1" si="139"/>
        <v>0</v>
      </c>
      <c r="AT28" s="99">
        <f t="shared" ca="1" si="139"/>
        <v>0</v>
      </c>
      <c r="AU28" s="99">
        <f t="shared" ca="1" si="139"/>
        <v>0</v>
      </c>
      <c r="AV28" s="99">
        <f t="shared" ca="1" si="139"/>
        <v>0</v>
      </c>
      <c r="AW28" s="99">
        <f t="shared" ca="1" si="139"/>
        <v>0</v>
      </c>
      <c r="AX28" s="99">
        <f t="shared" ca="1" si="139"/>
        <v>0</v>
      </c>
      <c r="AY28" s="99">
        <f t="shared" ca="1" si="139"/>
        <v>0</v>
      </c>
      <c r="AZ28" s="99">
        <f t="shared" ca="1" si="139"/>
        <v>0</v>
      </c>
      <c r="BA28" s="99">
        <f t="shared" ca="1" si="139"/>
        <v>0</v>
      </c>
      <c r="BB28" s="99">
        <f t="shared" ca="1" si="139"/>
        <v>0</v>
      </c>
      <c r="BC28" s="99">
        <f t="shared" ca="1" si="139"/>
        <v>0</v>
      </c>
      <c r="BD28" s="99">
        <f t="shared" ca="1" si="139"/>
        <v>0</v>
      </c>
      <c r="BE28" s="132"/>
      <c r="BF28" s="100" t="e">
        <f t="shared" ca="1" si="116"/>
        <v>#DIV/0!</v>
      </c>
      <c r="BG28" s="73"/>
    </row>
    <row r="29" spans="1:59" x14ac:dyDescent="0.2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4"/>
      <c r="BF29" s="4"/>
      <c r="BG29" s="2"/>
    </row>
    <row r="30" spans="1:59" ht="16.149999999999999" customHeight="1" x14ac:dyDescent="0.2">
      <c r="A30" s="188" t="s">
        <v>22</v>
      </c>
      <c r="B30" s="189"/>
      <c r="C30" s="190"/>
      <c r="D30" s="5">
        <f ca="1">INDIRECT(COLUMN(A$1)&amp;"!r28")</f>
        <v>7</v>
      </c>
      <c r="E30" s="5">
        <f t="shared" ref="E30:BC30" ca="1" si="140">INDIRECT(COLUMN(B$1)&amp;"!r28")</f>
        <v>7</v>
      </c>
      <c r="F30" s="5">
        <f t="shared" ca="1" si="140"/>
        <v>7</v>
      </c>
      <c r="G30" s="5">
        <f t="shared" ca="1" si="140"/>
        <v>7</v>
      </c>
      <c r="H30" s="5">
        <f t="shared" ca="1" si="140"/>
        <v>7</v>
      </c>
      <c r="I30" s="5">
        <f t="shared" ca="1" si="140"/>
        <v>7</v>
      </c>
      <c r="J30" s="5">
        <f t="shared" ca="1" si="140"/>
        <v>7</v>
      </c>
      <c r="K30" s="5">
        <f t="shared" ca="1" si="140"/>
        <v>7</v>
      </c>
      <c r="L30" s="5">
        <f t="shared" ca="1" si="140"/>
        <v>7</v>
      </c>
      <c r="M30" s="5">
        <f t="shared" ca="1" si="140"/>
        <v>7</v>
      </c>
      <c r="N30" s="5">
        <f t="shared" ca="1" si="140"/>
        <v>7</v>
      </c>
      <c r="O30" s="5">
        <f t="shared" ca="1" si="140"/>
        <v>7</v>
      </c>
      <c r="P30" s="5">
        <f t="shared" ca="1" si="140"/>
        <v>7</v>
      </c>
      <c r="Q30" s="5">
        <f t="shared" ca="1" si="140"/>
        <v>7</v>
      </c>
      <c r="R30" s="5">
        <f t="shared" ca="1" si="140"/>
        <v>7</v>
      </c>
      <c r="S30" s="5">
        <f t="shared" ca="1" si="140"/>
        <v>7</v>
      </c>
      <c r="T30" s="5">
        <f t="shared" ca="1" si="140"/>
        <v>7</v>
      </c>
      <c r="U30" s="5">
        <f t="shared" ca="1" si="140"/>
        <v>7</v>
      </c>
      <c r="V30" s="5">
        <f t="shared" ca="1" si="140"/>
        <v>7</v>
      </c>
      <c r="W30" s="5">
        <f t="shared" ca="1" si="140"/>
        <v>7</v>
      </c>
      <c r="X30" s="5">
        <f t="shared" ca="1" si="140"/>
        <v>7</v>
      </c>
      <c r="Y30" s="5">
        <f t="shared" ca="1" si="140"/>
        <v>7</v>
      </c>
      <c r="Z30" s="5">
        <f t="shared" ca="1" si="140"/>
        <v>7</v>
      </c>
      <c r="AA30" s="5">
        <f t="shared" ca="1" si="140"/>
        <v>7</v>
      </c>
      <c r="AB30" s="5">
        <f t="shared" ca="1" si="140"/>
        <v>7</v>
      </c>
      <c r="AC30" s="5">
        <f t="shared" ca="1" si="140"/>
        <v>7</v>
      </c>
      <c r="AD30" s="5">
        <f t="shared" ca="1" si="140"/>
        <v>7</v>
      </c>
      <c r="AE30" s="5">
        <f t="shared" ca="1" si="140"/>
        <v>7</v>
      </c>
      <c r="AF30" s="5">
        <f t="shared" ca="1" si="140"/>
        <v>7</v>
      </c>
      <c r="AG30" s="5">
        <f t="shared" ca="1" si="140"/>
        <v>7</v>
      </c>
      <c r="AH30" s="5">
        <f t="shared" ca="1" si="140"/>
        <v>7</v>
      </c>
      <c r="AI30" s="5">
        <f t="shared" ca="1" si="140"/>
        <v>7</v>
      </c>
      <c r="AJ30" s="5">
        <f t="shared" ca="1" si="140"/>
        <v>7</v>
      </c>
      <c r="AK30" s="5">
        <f t="shared" ca="1" si="140"/>
        <v>7</v>
      </c>
      <c r="AL30" s="5">
        <f t="shared" ca="1" si="140"/>
        <v>7</v>
      </c>
      <c r="AM30" s="5">
        <f t="shared" ca="1" si="140"/>
        <v>7</v>
      </c>
      <c r="AN30" s="5">
        <f t="shared" ca="1" si="140"/>
        <v>7</v>
      </c>
      <c r="AO30" s="5">
        <f t="shared" ca="1" si="140"/>
        <v>7</v>
      </c>
      <c r="AP30" s="5">
        <f t="shared" ca="1" si="140"/>
        <v>7</v>
      </c>
      <c r="AQ30" s="5">
        <f t="shared" ca="1" si="140"/>
        <v>7</v>
      </c>
      <c r="AR30" s="5">
        <f t="shared" ca="1" si="140"/>
        <v>7</v>
      </c>
      <c r="AS30" s="5">
        <f t="shared" ca="1" si="140"/>
        <v>7</v>
      </c>
      <c r="AT30" s="5">
        <f t="shared" ca="1" si="140"/>
        <v>7</v>
      </c>
      <c r="AU30" s="5">
        <f t="shared" ca="1" si="140"/>
        <v>7</v>
      </c>
      <c r="AV30" s="5">
        <f t="shared" ca="1" si="140"/>
        <v>7</v>
      </c>
      <c r="AW30" s="5">
        <f t="shared" ca="1" si="140"/>
        <v>7</v>
      </c>
      <c r="AX30" s="5">
        <f t="shared" ca="1" si="140"/>
        <v>7</v>
      </c>
      <c r="AY30" s="5">
        <f t="shared" ca="1" si="140"/>
        <v>7</v>
      </c>
      <c r="AZ30" s="5">
        <f t="shared" ca="1" si="140"/>
        <v>7</v>
      </c>
      <c r="BA30" s="5">
        <f t="shared" ca="1" si="140"/>
        <v>7</v>
      </c>
      <c r="BB30" s="5">
        <f t="shared" ca="1" si="140"/>
        <v>7</v>
      </c>
      <c r="BC30" s="5">
        <f t="shared" ca="1" si="140"/>
        <v>7</v>
      </c>
      <c r="BD30" s="5">
        <f ca="1">SUM(D30:BC30)</f>
        <v>364</v>
      </c>
      <c r="BE30" s="4"/>
      <c r="BF30" s="4"/>
      <c r="BG30" s="2"/>
    </row>
    <row r="31" spans="1:59" ht="23.2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7"/>
      <c r="BE31" s="7"/>
      <c r="BF31" s="7"/>
      <c r="BG31" s="2"/>
    </row>
  </sheetData>
  <sheetProtection sheet="1" formatCells="0"/>
  <mergeCells count="28">
    <mergeCell ref="AJ1:AO2"/>
    <mergeCell ref="Q1:V2"/>
    <mergeCell ref="BD8:BD11"/>
    <mergeCell ref="BE8:BE11"/>
    <mergeCell ref="BF8:BF11"/>
    <mergeCell ref="BB1:BF2"/>
    <mergeCell ref="B19:C19"/>
    <mergeCell ref="A12:A15"/>
    <mergeCell ref="B12:C12"/>
    <mergeCell ref="B13:C13"/>
    <mergeCell ref="B14:C14"/>
    <mergeCell ref="B15:C15"/>
    <mergeCell ref="B20:C20"/>
    <mergeCell ref="A30:C30"/>
    <mergeCell ref="A28:C28"/>
    <mergeCell ref="B22:C22"/>
    <mergeCell ref="A23:A25"/>
    <mergeCell ref="B23:C23"/>
    <mergeCell ref="B24:C24"/>
    <mergeCell ref="B25:C25"/>
    <mergeCell ref="A26:A27"/>
    <mergeCell ref="B26:C26"/>
    <mergeCell ref="B27:C27"/>
    <mergeCell ref="A16:A22"/>
    <mergeCell ref="B21:C21"/>
    <mergeCell ref="B16:C16"/>
    <mergeCell ref="B17:C17"/>
    <mergeCell ref="B18:C18"/>
  </mergeCells>
  <conditionalFormatting sqref="D12:BC14 D16:BC21 D26:BC26">
    <cfRule type="cellIs" dxfId="1" priority="4" operator="greaterThan">
      <formula>0</formula>
    </cfRule>
  </conditionalFormatting>
  <conditionalFormatting sqref="D23:BC24">
    <cfRule type="cellIs" dxfId="0" priority="2" operator="greaterThan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9" scale="75" fitToHeight="2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30" max="11" man="1"/>
  </rowBreaks>
  <colBreaks count="2" manualBreakCount="2">
    <brk id="22" max="59" man="1"/>
    <brk id="41" max="59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Tabelle55">
    <tabColor theme="6" tint="0.59999389629810485"/>
  </sheetPr>
  <dimension ref="A1:T32"/>
  <sheetViews>
    <sheetView zoomScaleNormal="100" workbookViewId="0">
      <selection activeCell="D13" sqref="D13"/>
    </sheetView>
  </sheetViews>
  <sheetFormatPr baseColWidth="10" defaultColWidth="10.85546875" defaultRowHeight="12.75" x14ac:dyDescent="0.2"/>
  <cols>
    <col min="1" max="1" width="4.42578125" customWidth="1"/>
    <col min="2" max="2" width="8.42578125" customWidth="1"/>
    <col min="3" max="3" width="17.140625" customWidth="1"/>
    <col min="4" max="17" width="9.7109375" customWidth="1"/>
    <col min="18" max="19" width="9.7109375" style="57" customWidth="1"/>
    <col min="21" max="21" width="26.42578125" customWidth="1"/>
  </cols>
  <sheetData>
    <row r="1" spans="1:20" s="55" customFormat="1" ht="23.25" customHeight="1" x14ac:dyDescent="0.35">
      <c r="A1" s="14" t="s">
        <v>35</v>
      </c>
      <c r="B1" s="6"/>
      <c r="C1" s="11"/>
      <c r="D1" s="7"/>
      <c r="E1" s="7"/>
      <c r="F1" s="7"/>
      <c r="G1" s="39"/>
      <c r="H1" s="32"/>
      <c r="I1" s="32"/>
      <c r="J1" s="32"/>
      <c r="K1" s="32"/>
      <c r="L1" s="32"/>
      <c r="M1" s="32"/>
      <c r="N1" s="32"/>
      <c r="O1" s="212" t="str">
        <f>'1'!N1</f>
        <v>Trainingstagebuch 2026/2027
Kader Langlauf</v>
      </c>
      <c r="P1" s="212"/>
      <c r="Q1" s="212"/>
      <c r="R1" s="212"/>
      <c r="S1" s="213"/>
      <c r="T1" s="54"/>
    </row>
    <row r="2" spans="1:20" s="55" customFormat="1" ht="13.7" customHeight="1" x14ac:dyDescent="0.35">
      <c r="A2" s="15"/>
      <c r="B2" s="6"/>
      <c r="C2" s="9"/>
      <c r="D2" s="10"/>
      <c r="E2" s="10"/>
      <c r="F2" s="6"/>
      <c r="G2" s="10"/>
      <c r="H2" s="10"/>
      <c r="I2" s="10"/>
      <c r="J2" s="10"/>
      <c r="K2" s="10"/>
      <c r="L2" s="10"/>
      <c r="M2" s="10"/>
      <c r="N2" s="10"/>
      <c r="O2" s="212"/>
      <c r="P2" s="212"/>
      <c r="Q2" s="212"/>
      <c r="R2" s="212"/>
      <c r="S2" s="213"/>
      <c r="T2" s="54"/>
    </row>
    <row r="3" spans="1:20" s="55" customFormat="1" ht="23.25" x14ac:dyDescent="0.35">
      <c r="A3" s="13" t="s">
        <v>34</v>
      </c>
      <c r="B3" s="6"/>
      <c r="C3" s="6"/>
      <c r="D3" s="42">
        <f ca="1">'Wochen einzeln'!D8</f>
        <v>18</v>
      </c>
      <c r="E3" s="31" t="s">
        <v>13</v>
      </c>
      <c r="F3" s="31">
        <f ca="1">'Wochen einzeln'!BC8</f>
        <v>16</v>
      </c>
      <c r="G3" s="6"/>
      <c r="H3" s="6"/>
      <c r="I3" s="6"/>
      <c r="J3" s="6"/>
      <c r="K3" s="6"/>
      <c r="L3" s="6"/>
      <c r="M3" s="6"/>
      <c r="N3" s="6"/>
      <c r="O3" s="20" t="str">
        <f>'1'!N3</f>
        <v>Vorname Name</v>
      </c>
      <c r="P3" s="6"/>
      <c r="R3" s="6"/>
      <c r="S3" s="1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23.25" x14ac:dyDescent="0.35">
      <c r="A6" s="36"/>
      <c r="B6" s="37"/>
      <c r="C6" s="37"/>
      <c r="D6" s="37"/>
      <c r="E6" s="40"/>
      <c r="F6" s="41"/>
      <c r="G6" s="40"/>
      <c r="H6" s="223">
        <f ca="1">D9</f>
        <v>46139</v>
      </c>
      <c r="I6" s="223"/>
      <c r="J6" s="44" t="s">
        <v>36</v>
      </c>
      <c r="K6" s="223">
        <f ca="1">P10</f>
        <v>46502</v>
      </c>
      <c r="L6" s="223"/>
      <c r="M6" s="37"/>
      <c r="N6" s="37"/>
      <c r="O6" s="37"/>
      <c r="P6" s="37"/>
      <c r="Q6" s="37"/>
      <c r="R6" s="37"/>
      <c r="S6" s="38"/>
    </row>
    <row r="7" spans="1:20" s="55" customFormat="1" ht="12.2" customHeight="1" x14ac:dyDescent="0.35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9"/>
    </row>
    <row r="8" spans="1:20" s="149" customFormat="1" ht="18.399999999999999" customHeight="1" x14ac:dyDescent="0.2">
      <c r="A8" s="146" t="s">
        <v>25</v>
      </c>
      <c r="B8" s="147"/>
      <c r="C8" s="148"/>
      <c r="D8" s="134" t="str">
        <f ca="1">CONCATENATE('Wochen einzeln'!D8," - ",'Wochen einzeln'!G8)</f>
        <v>18 - 21</v>
      </c>
      <c r="E8" s="134" t="str">
        <f ca="1">CONCATENATE('Wochen einzeln'!H8," - ",'Wochen einzeln'!K8)</f>
        <v>22 - 25</v>
      </c>
      <c r="F8" s="134" t="str">
        <f ca="1">CONCATENATE('Wochen einzeln'!L8," - ",'Wochen einzeln'!O8)</f>
        <v>26 - 29</v>
      </c>
      <c r="G8" s="134" t="str">
        <f ca="1">CONCATENATE('Wochen einzeln'!P8," - ",'Wochen einzeln'!S8)</f>
        <v>30 - 33</v>
      </c>
      <c r="H8" s="134" t="str">
        <f ca="1">CONCATENATE('Wochen einzeln'!T8," - ",'Wochen einzeln'!W8)</f>
        <v>34 - 37</v>
      </c>
      <c r="I8" s="134" t="str">
        <f ca="1">CONCATENATE('Wochen einzeln'!X8," - ",'Wochen einzeln'!AA8)</f>
        <v>38 - 41</v>
      </c>
      <c r="J8" s="134" t="str">
        <f ca="1">CONCATENATE('Wochen einzeln'!AB8," - ",'Wochen einzeln'!AE8)</f>
        <v>42 - 45</v>
      </c>
      <c r="K8" s="134" t="str">
        <f ca="1">CONCATENATE('Wochen einzeln'!AF8," - ",'Wochen einzeln'!AI8)</f>
        <v>46 - 49</v>
      </c>
      <c r="L8" s="134" t="str">
        <f ca="1">CONCATENATE('Wochen einzeln'!AJ8," - ",'Wochen einzeln'!AM8)</f>
        <v>50 - 53</v>
      </c>
      <c r="M8" s="134" t="str">
        <f ca="1">CONCATENATE('Wochen einzeln'!AN8," - ",'Wochen einzeln'!AQ8)</f>
        <v>1 - 4</v>
      </c>
      <c r="N8" s="134" t="str">
        <f ca="1">CONCATENATE('Wochen einzeln'!AR8," - ",'Wochen einzeln'!AU8)</f>
        <v>5 - 8</v>
      </c>
      <c r="O8" s="134" t="str">
        <f ca="1">CONCATENATE('Wochen einzeln'!AV8," - ",'Wochen einzeln'!AY8)</f>
        <v>9 - 12</v>
      </c>
      <c r="P8" s="134" t="str">
        <f ca="1">CONCATENATE('Wochen einzeln'!AZ8," - ",'Wochen einzeln'!BC8)</f>
        <v>13 - 16</v>
      </c>
      <c r="Q8" s="218" t="s">
        <v>29</v>
      </c>
      <c r="R8" s="218" t="s">
        <v>28</v>
      </c>
      <c r="S8" s="218" t="s">
        <v>40</v>
      </c>
    </row>
    <row r="9" spans="1:20" s="53" customFormat="1" ht="12.75" customHeight="1" x14ac:dyDescent="0.2">
      <c r="A9" s="23" t="s">
        <v>12</v>
      </c>
      <c r="B9" s="24"/>
      <c r="C9" s="25"/>
      <c r="D9" s="26">
        <f ca="1">'Wochen einzeln'!D10</f>
        <v>46139</v>
      </c>
      <c r="E9" s="26">
        <f ca="1">'Wochen einzeln'!H10</f>
        <v>46167</v>
      </c>
      <c r="F9" s="26">
        <f ca="1">'Wochen einzeln'!L10</f>
        <v>46195</v>
      </c>
      <c r="G9" s="26">
        <f ca="1">'Wochen einzeln'!P10</f>
        <v>46223</v>
      </c>
      <c r="H9" s="26">
        <f ca="1">'Wochen einzeln'!T10</f>
        <v>46251</v>
      </c>
      <c r="I9" s="26">
        <f ca="1">'Wochen einzeln'!X10</f>
        <v>46279</v>
      </c>
      <c r="J9" s="26">
        <f ca="1">'Wochen einzeln'!AB10</f>
        <v>46307</v>
      </c>
      <c r="K9" s="26">
        <f ca="1">'Wochen einzeln'!AF10</f>
        <v>46335</v>
      </c>
      <c r="L9" s="26">
        <f ca="1">'Wochen einzeln'!AJ10</f>
        <v>46363</v>
      </c>
      <c r="M9" s="26">
        <f ca="1">'Wochen einzeln'!AN10</f>
        <v>46391</v>
      </c>
      <c r="N9" s="26">
        <f ca="1">'Wochen einzeln'!AR10</f>
        <v>46419</v>
      </c>
      <c r="O9" s="26">
        <f ca="1">'Wochen einzeln'!AV10</f>
        <v>46447</v>
      </c>
      <c r="P9" s="26">
        <f ca="1">'Wochen einzeln'!AZ10</f>
        <v>46475</v>
      </c>
      <c r="Q9" s="220"/>
      <c r="R9" s="219"/>
      <c r="S9" s="219"/>
    </row>
    <row r="10" spans="1:20" s="53" customFormat="1" ht="12.75" customHeight="1" x14ac:dyDescent="0.2">
      <c r="A10" s="23" t="s">
        <v>13</v>
      </c>
      <c r="B10" s="24"/>
      <c r="C10" s="25"/>
      <c r="D10" s="26">
        <f ca="1">'Wochen einzeln'!G11</f>
        <v>46166</v>
      </c>
      <c r="E10" s="26">
        <f ca="1">'Wochen einzeln'!K11</f>
        <v>46194</v>
      </c>
      <c r="F10" s="26">
        <f ca="1">'Wochen einzeln'!O11</f>
        <v>46222</v>
      </c>
      <c r="G10" s="26">
        <f ca="1">'Wochen einzeln'!S11</f>
        <v>46250</v>
      </c>
      <c r="H10" s="26">
        <f ca="1">'Wochen einzeln'!W11</f>
        <v>46278</v>
      </c>
      <c r="I10" s="26">
        <f ca="1">'Wochen einzeln'!AA11</f>
        <v>46306</v>
      </c>
      <c r="J10" s="26">
        <f ca="1">'Wochen einzeln'!AE11</f>
        <v>46334</v>
      </c>
      <c r="K10" s="26">
        <f ca="1">'Wochen einzeln'!AI11</f>
        <v>46362</v>
      </c>
      <c r="L10" s="26">
        <f ca="1">'Wochen einzeln'!AM11</f>
        <v>46390</v>
      </c>
      <c r="M10" s="26">
        <f ca="1">'Wochen einzeln'!AQ11</f>
        <v>46418</v>
      </c>
      <c r="N10" s="26">
        <f ca="1">'Wochen einzeln'!AU11</f>
        <v>46446</v>
      </c>
      <c r="O10" s="26">
        <f ca="1">'Wochen einzeln'!AY11</f>
        <v>46474</v>
      </c>
      <c r="P10" s="26">
        <f ca="1">'Wochen einzeln'!BC11</f>
        <v>46502</v>
      </c>
      <c r="Q10" s="221"/>
      <c r="R10" s="222"/>
      <c r="S10" s="222"/>
    </row>
    <row r="11" spans="1:20" ht="22.7" customHeight="1" x14ac:dyDescent="0.2">
      <c r="A11" s="191" t="s">
        <v>8</v>
      </c>
      <c r="B11" s="192" t="s">
        <v>14</v>
      </c>
      <c r="C11" s="193"/>
      <c r="D11" s="145">
        <f ca="1">SUM('Wochen einzeln'!D12:G12)</f>
        <v>0</v>
      </c>
      <c r="E11" s="145">
        <f ca="1">SUM('Wochen einzeln'!H12:K12)</f>
        <v>0</v>
      </c>
      <c r="F11" s="145">
        <f ca="1">SUM('Wochen einzeln'!L12:O12)</f>
        <v>0</v>
      </c>
      <c r="G11" s="145">
        <f ca="1">SUM('Wochen einzeln'!P12:S12)</f>
        <v>0</v>
      </c>
      <c r="H11" s="145">
        <f ca="1">SUM('Wochen einzeln'!T12:W12)</f>
        <v>0</v>
      </c>
      <c r="I11" s="145">
        <f ca="1">SUM('Wochen einzeln'!X12:AA12)</f>
        <v>0</v>
      </c>
      <c r="J11" s="145">
        <f ca="1">SUM('Wochen einzeln'!AB12:AE12)</f>
        <v>0</v>
      </c>
      <c r="K11" s="145">
        <f ca="1">SUM('Wochen einzeln'!AF12:AI12)</f>
        <v>0</v>
      </c>
      <c r="L11" s="145">
        <f ca="1">SUM('Wochen einzeln'!AJ12:AM12)</f>
        <v>0</v>
      </c>
      <c r="M11" s="145">
        <f ca="1">SUM('Wochen einzeln'!AN12:AQ12)</f>
        <v>0</v>
      </c>
      <c r="N11" s="145">
        <f ca="1">SUM('Wochen einzeln'!AR12:AU12)</f>
        <v>0</v>
      </c>
      <c r="O11" s="145">
        <f ca="1">SUM('Wochen einzeln'!AV12:AY12)</f>
        <v>0</v>
      </c>
      <c r="P11" s="145">
        <f ca="1">SUM('Wochen einzeln'!AZ12:BC12)</f>
        <v>0</v>
      </c>
      <c r="Q11" s="79">
        <f t="shared" ref="Q11:Q25" ca="1" si="0">SUM(D11:P11)</f>
        <v>0</v>
      </c>
      <c r="R11" s="80" t="e">
        <f ca="1">Q11/$Q$14</f>
        <v>#DIV/0!</v>
      </c>
      <c r="S11" s="80" t="e">
        <f t="shared" ref="S11:S27" ca="1" si="1">Q11/$Q$27</f>
        <v>#DIV/0!</v>
      </c>
    </row>
    <row r="12" spans="1:20" ht="22.7" customHeight="1" x14ac:dyDescent="0.2">
      <c r="A12" s="191"/>
      <c r="B12" s="192" t="s">
        <v>47</v>
      </c>
      <c r="C12" s="193"/>
      <c r="D12" s="145">
        <f ca="1">SUM('Wochen einzeln'!D13:G13)</f>
        <v>0</v>
      </c>
      <c r="E12" s="145">
        <f ca="1">SUM('Wochen einzeln'!H13:K13)</f>
        <v>0</v>
      </c>
      <c r="F12" s="145">
        <f ca="1">SUM('Wochen einzeln'!L13:O13)</f>
        <v>0</v>
      </c>
      <c r="G12" s="145">
        <f ca="1">SUM('Wochen einzeln'!P13:S13)</f>
        <v>0</v>
      </c>
      <c r="H12" s="145">
        <f ca="1">SUM('Wochen einzeln'!T13:W13)</f>
        <v>0</v>
      </c>
      <c r="I12" s="145">
        <f ca="1">SUM('Wochen einzeln'!X13:AA13)</f>
        <v>0</v>
      </c>
      <c r="J12" s="145">
        <f ca="1">SUM('Wochen einzeln'!AB13:AE13)</f>
        <v>0</v>
      </c>
      <c r="K12" s="145">
        <f ca="1">SUM('Wochen einzeln'!AF13:AI13)</f>
        <v>0</v>
      </c>
      <c r="L12" s="145">
        <f ca="1">SUM('Wochen einzeln'!AJ13:AM13)</f>
        <v>0</v>
      </c>
      <c r="M12" s="145">
        <f ca="1">SUM('Wochen einzeln'!AN13:AQ13)</f>
        <v>0</v>
      </c>
      <c r="N12" s="145">
        <f ca="1">SUM('Wochen einzeln'!AR13:AU13)</f>
        <v>0</v>
      </c>
      <c r="O12" s="145">
        <f ca="1">SUM('Wochen einzeln'!AV13:AY13)</f>
        <v>0</v>
      </c>
      <c r="P12" s="145">
        <f ca="1">SUM('Wochen einzeln'!AZ13:BC13)</f>
        <v>0</v>
      </c>
      <c r="Q12" s="79">
        <f t="shared" ca="1" si="0"/>
        <v>0</v>
      </c>
      <c r="R12" s="80" t="e">
        <f ca="1">Q12/$Q$14</f>
        <v>#DIV/0!</v>
      </c>
      <c r="S12" s="80" t="e">
        <f t="shared" ca="1" si="1"/>
        <v>#DIV/0!</v>
      </c>
    </row>
    <row r="13" spans="1:20" ht="22.7" customHeight="1" x14ac:dyDescent="0.2">
      <c r="A13" s="191"/>
      <c r="B13" s="192" t="s">
        <v>54</v>
      </c>
      <c r="C13" s="193"/>
      <c r="D13" s="145">
        <f ca="1">SUM('Wochen einzeln'!D14:G14)</f>
        <v>0</v>
      </c>
      <c r="E13" s="145">
        <f ca="1">SUM('Wochen einzeln'!H14:K14)</f>
        <v>0</v>
      </c>
      <c r="F13" s="145">
        <f ca="1">SUM('Wochen einzeln'!L14:O14)</f>
        <v>0</v>
      </c>
      <c r="G13" s="145">
        <f ca="1">SUM('Wochen einzeln'!P14:S14)</f>
        <v>0</v>
      </c>
      <c r="H13" s="145">
        <f ca="1">SUM('Wochen einzeln'!T14:W14)</f>
        <v>0</v>
      </c>
      <c r="I13" s="145">
        <f ca="1">SUM('Wochen einzeln'!X14:AA14)</f>
        <v>0</v>
      </c>
      <c r="J13" s="145">
        <f ca="1">SUM('Wochen einzeln'!AB14:AE14)</f>
        <v>0</v>
      </c>
      <c r="K13" s="145">
        <f ca="1">SUM('Wochen einzeln'!AF14:AI14)</f>
        <v>0</v>
      </c>
      <c r="L13" s="145">
        <f ca="1">SUM('Wochen einzeln'!AJ14:AM14)</f>
        <v>0</v>
      </c>
      <c r="M13" s="145">
        <f ca="1">SUM('Wochen einzeln'!AN14:AQ14)</f>
        <v>0</v>
      </c>
      <c r="N13" s="145">
        <f ca="1">SUM('Wochen einzeln'!AR14:AU14)</f>
        <v>0</v>
      </c>
      <c r="O13" s="145">
        <f ca="1">SUM('Wochen einzeln'!AV14:AY14)</f>
        <v>0</v>
      </c>
      <c r="P13" s="145">
        <f ca="1">SUM('Wochen einzeln'!AZ14:BC14)</f>
        <v>0</v>
      </c>
      <c r="Q13" s="79">
        <f t="shared" ca="1" si="0"/>
        <v>0</v>
      </c>
      <c r="R13" s="80" t="e">
        <f ca="1">Q13/$Q$14</f>
        <v>#DIV/0!</v>
      </c>
      <c r="S13" s="80" t="e">
        <f t="shared" ca="1" si="1"/>
        <v>#DIV/0!</v>
      </c>
    </row>
    <row r="14" spans="1:20" ht="22.7" customHeight="1" x14ac:dyDescent="0.2">
      <c r="A14" s="191"/>
      <c r="B14" s="194" t="s">
        <v>16</v>
      </c>
      <c r="C14" s="195"/>
      <c r="D14" s="122">
        <f t="shared" ref="D14:P14" ca="1" si="2">SUM(D11:D13)</f>
        <v>0</v>
      </c>
      <c r="E14" s="122">
        <f t="shared" ca="1" si="2"/>
        <v>0</v>
      </c>
      <c r="F14" s="122">
        <f t="shared" ca="1" si="2"/>
        <v>0</v>
      </c>
      <c r="G14" s="122">
        <f t="shared" ca="1" si="2"/>
        <v>0</v>
      </c>
      <c r="H14" s="122">
        <f t="shared" ca="1" si="2"/>
        <v>0</v>
      </c>
      <c r="I14" s="122">
        <f t="shared" ca="1" si="2"/>
        <v>0</v>
      </c>
      <c r="J14" s="122">
        <f t="shared" ca="1" si="2"/>
        <v>0</v>
      </c>
      <c r="K14" s="122">
        <f t="shared" ca="1" si="2"/>
        <v>0</v>
      </c>
      <c r="L14" s="122">
        <f t="shared" ca="1" si="2"/>
        <v>0</v>
      </c>
      <c r="M14" s="122">
        <f t="shared" ca="1" si="2"/>
        <v>0</v>
      </c>
      <c r="N14" s="122">
        <f t="shared" ca="1" si="2"/>
        <v>0</v>
      </c>
      <c r="O14" s="122">
        <f t="shared" ca="1" si="2"/>
        <v>0</v>
      </c>
      <c r="P14" s="122">
        <f t="shared" ca="1" si="2"/>
        <v>0</v>
      </c>
      <c r="Q14" s="84">
        <f t="shared" ca="1" si="0"/>
        <v>0</v>
      </c>
      <c r="R14" s="123" t="e">
        <f ca="1">SUM(R11:R13)</f>
        <v>#DIV/0!</v>
      </c>
      <c r="S14" s="85" t="e">
        <f t="shared" ca="1" si="1"/>
        <v>#DIV/0!</v>
      </c>
    </row>
    <row r="15" spans="1:20" ht="22.7" customHeight="1" x14ac:dyDescent="0.2">
      <c r="A15" s="196" t="s">
        <v>20</v>
      </c>
      <c r="B15" s="201" t="s">
        <v>48</v>
      </c>
      <c r="C15" s="202"/>
      <c r="D15" s="124">
        <f ca="1">SUM('Wochen einzeln'!D16:G16)</f>
        <v>0</v>
      </c>
      <c r="E15" s="124">
        <f ca="1">SUM('Wochen einzeln'!H16:K16)</f>
        <v>0</v>
      </c>
      <c r="F15" s="124">
        <f ca="1">SUM('Wochen einzeln'!L16:O16)</f>
        <v>0</v>
      </c>
      <c r="G15" s="124">
        <f ca="1">SUM('Wochen einzeln'!P16:S16)</f>
        <v>0</v>
      </c>
      <c r="H15" s="124">
        <f ca="1">SUM('Wochen einzeln'!T16:W16)</f>
        <v>0</v>
      </c>
      <c r="I15" s="124">
        <f ca="1">SUM('Wochen einzeln'!X16:AA16)</f>
        <v>0</v>
      </c>
      <c r="J15" s="124">
        <f ca="1">SUM('Wochen einzeln'!AB16:AE16)</f>
        <v>0</v>
      </c>
      <c r="K15" s="124">
        <f ca="1">SUM('Wochen einzeln'!AF16:AI16)</f>
        <v>0</v>
      </c>
      <c r="L15" s="124">
        <f ca="1">SUM('Wochen einzeln'!AJ16:AM16)</f>
        <v>0</v>
      </c>
      <c r="M15" s="124">
        <f ca="1">SUM('Wochen einzeln'!AN16:AQ16)</f>
        <v>0</v>
      </c>
      <c r="N15" s="124">
        <f ca="1">SUM('Wochen einzeln'!AR16:AU16)</f>
        <v>0</v>
      </c>
      <c r="O15" s="124">
        <f ca="1">SUM('Wochen einzeln'!AV16:AY16)</f>
        <v>0</v>
      </c>
      <c r="P15" s="124">
        <f ca="1">SUM('Wochen einzeln'!AZ16:BC16)</f>
        <v>0</v>
      </c>
      <c r="Q15" s="89">
        <f t="shared" ca="1" si="0"/>
        <v>0</v>
      </c>
      <c r="R15" s="80" t="e">
        <f t="shared" ref="R15:R20" ca="1" si="3">Q15/$Q$21</f>
        <v>#DIV/0!</v>
      </c>
      <c r="S15" s="90" t="e">
        <f t="shared" ca="1" si="1"/>
        <v>#DIV/0!</v>
      </c>
    </row>
    <row r="16" spans="1:20" ht="22.7" customHeight="1" x14ac:dyDescent="0.2">
      <c r="A16" s="197"/>
      <c r="B16" s="201" t="s">
        <v>49</v>
      </c>
      <c r="C16" s="202"/>
      <c r="D16" s="124">
        <f ca="1">SUM('Wochen einzeln'!D17:G17)</f>
        <v>0</v>
      </c>
      <c r="E16" s="124">
        <f ca="1">SUM('Wochen einzeln'!H17:K17)</f>
        <v>0</v>
      </c>
      <c r="F16" s="124">
        <f ca="1">SUM('Wochen einzeln'!L17:O17)</f>
        <v>0</v>
      </c>
      <c r="G16" s="124">
        <f ca="1">SUM('Wochen einzeln'!P17:S17)</f>
        <v>0</v>
      </c>
      <c r="H16" s="124">
        <f ca="1">SUM('Wochen einzeln'!T17:W17)</f>
        <v>0</v>
      </c>
      <c r="I16" s="124">
        <f ca="1">SUM('Wochen einzeln'!X17:AA17)</f>
        <v>0</v>
      </c>
      <c r="J16" s="124">
        <f ca="1">SUM('Wochen einzeln'!AB17:AE17)</f>
        <v>0</v>
      </c>
      <c r="K16" s="124">
        <f ca="1">SUM('Wochen einzeln'!AF17:AI17)</f>
        <v>0</v>
      </c>
      <c r="L16" s="124">
        <f ca="1">SUM('Wochen einzeln'!AJ17:AM17)</f>
        <v>0</v>
      </c>
      <c r="M16" s="124">
        <f ca="1">SUM('Wochen einzeln'!AN17:AQ17)</f>
        <v>0</v>
      </c>
      <c r="N16" s="124">
        <f ca="1">SUM('Wochen einzeln'!AR17:AU17)</f>
        <v>0</v>
      </c>
      <c r="O16" s="124">
        <f ca="1">SUM('Wochen einzeln'!AV17:AY17)</f>
        <v>0</v>
      </c>
      <c r="P16" s="124">
        <f ca="1">SUM('Wochen einzeln'!AZ17:BC17)</f>
        <v>0</v>
      </c>
      <c r="Q16" s="79">
        <f t="shared" ca="1" si="0"/>
        <v>0</v>
      </c>
      <c r="R16" s="80" t="e">
        <f t="shared" ca="1" si="3"/>
        <v>#DIV/0!</v>
      </c>
      <c r="S16" s="80" t="e">
        <f t="shared" ca="1" si="1"/>
        <v>#DIV/0!</v>
      </c>
    </row>
    <row r="17" spans="1:19" ht="22.7" customHeight="1" x14ac:dyDescent="0.2">
      <c r="A17" s="197"/>
      <c r="B17" s="201" t="s">
        <v>50</v>
      </c>
      <c r="C17" s="202"/>
      <c r="D17" s="124">
        <f ca="1">SUM('Wochen einzeln'!D18:G18)</f>
        <v>0</v>
      </c>
      <c r="E17" s="124">
        <f ca="1">SUM('Wochen einzeln'!H18:K18)</f>
        <v>0</v>
      </c>
      <c r="F17" s="124">
        <f ca="1">SUM('Wochen einzeln'!L18:O18)</f>
        <v>0</v>
      </c>
      <c r="G17" s="124">
        <f ca="1">SUM('Wochen einzeln'!P18:S18)</f>
        <v>0</v>
      </c>
      <c r="H17" s="124">
        <f ca="1">SUM('Wochen einzeln'!T18:W18)</f>
        <v>0</v>
      </c>
      <c r="I17" s="124">
        <f ca="1">SUM('Wochen einzeln'!X18:AA18)</f>
        <v>0</v>
      </c>
      <c r="J17" s="124">
        <f ca="1">SUM('Wochen einzeln'!AB18:AE18)</f>
        <v>0</v>
      </c>
      <c r="K17" s="124">
        <f ca="1">SUM('Wochen einzeln'!AF18:AI18)</f>
        <v>0</v>
      </c>
      <c r="L17" s="124">
        <f ca="1">SUM('Wochen einzeln'!AJ18:AM18)</f>
        <v>0</v>
      </c>
      <c r="M17" s="124">
        <f ca="1">SUM('Wochen einzeln'!AN18:AQ18)</f>
        <v>0</v>
      </c>
      <c r="N17" s="124">
        <f ca="1">SUM('Wochen einzeln'!AR18:AU18)</f>
        <v>0</v>
      </c>
      <c r="O17" s="124">
        <f ca="1">SUM('Wochen einzeln'!AV18:AY18)</f>
        <v>0</v>
      </c>
      <c r="P17" s="124">
        <f ca="1">SUM('Wochen einzeln'!AZ18:BC18)</f>
        <v>0</v>
      </c>
      <c r="Q17" s="79">
        <f t="shared" ca="1" si="0"/>
        <v>0</v>
      </c>
      <c r="R17" s="80" t="e">
        <f t="shared" ca="1" si="3"/>
        <v>#DIV/0!</v>
      </c>
      <c r="S17" s="80" t="e">
        <f t="shared" ca="1" si="1"/>
        <v>#DIV/0!</v>
      </c>
    </row>
    <row r="18" spans="1:19" ht="22.7" customHeight="1" x14ac:dyDescent="0.2">
      <c r="A18" s="197"/>
      <c r="B18" s="201" t="s">
        <v>51</v>
      </c>
      <c r="C18" s="202"/>
      <c r="D18" s="124">
        <f ca="1">SUM('Wochen einzeln'!D19:G19)</f>
        <v>0</v>
      </c>
      <c r="E18" s="124">
        <f ca="1">SUM('Wochen einzeln'!H19:K19)</f>
        <v>0</v>
      </c>
      <c r="F18" s="124">
        <f ca="1">SUM('Wochen einzeln'!L19:O19)</f>
        <v>0</v>
      </c>
      <c r="G18" s="124">
        <f ca="1">SUM('Wochen einzeln'!P19:S19)</f>
        <v>0</v>
      </c>
      <c r="H18" s="124">
        <f ca="1">SUM('Wochen einzeln'!T19:W19)</f>
        <v>0</v>
      </c>
      <c r="I18" s="124">
        <f ca="1">SUM('Wochen einzeln'!X19:AA19)</f>
        <v>0</v>
      </c>
      <c r="J18" s="124">
        <f ca="1">SUM('Wochen einzeln'!AB19:AE19)</f>
        <v>0</v>
      </c>
      <c r="K18" s="124">
        <f ca="1">SUM('Wochen einzeln'!AF19:AI19)</f>
        <v>0</v>
      </c>
      <c r="L18" s="124">
        <f ca="1">SUM('Wochen einzeln'!AJ19:AM19)</f>
        <v>0</v>
      </c>
      <c r="M18" s="124">
        <f ca="1">SUM('Wochen einzeln'!AN19:AQ19)</f>
        <v>0</v>
      </c>
      <c r="N18" s="124">
        <f ca="1">SUM('Wochen einzeln'!AR19:AU19)</f>
        <v>0</v>
      </c>
      <c r="O18" s="124">
        <f ca="1">SUM('Wochen einzeln'!AV19:AY19)</f>
        <v>0</v>
      </c>
      <c r="P18" s="124">
        <f ca="1">SUM('Wochen einzeln'!AZ19:BC19)</f>
        <v>0</v>
      </c>
      <c r="Q18" s="79">
        <f t="shared" ca="1" si="0"/>
        <v>0</v>
      </c>
      <c r="R18" s="80" t="e">
        <f t="shared" ca="1" si="3"/>
        <v>#DIV/0!</v>
      </c>
      <c r="S18" s="80" t="e">
        <f t="shared" ca="1" si="1"/>
        <v>#DIV/0!</v>
      </c>
    </row>
    <row r="19" spans="1:19" ht="22.7" customHeight="1" x14ac:dyDescent="0.2">
      <c r="A19" s="197"/>
      <c r="B19" s="216" t="s">
        <v>52</v>
      </c>
      <c r="C19" s="217"/>
      <c r="D19" s="124">
        <f ca="1">SUM('Wochen einzeln'!D20:G20)</f>
        <v>0</v>
      </c>
      <c r="E19" s="124">
        <f ca="1">SUM('Wochen einzeln'!H20:K20)</f>
        <v>0</v>
      </c>
      <c r="F19" s="124">
        <f ca="1">SUM('Wochen einzeln'!L20:O20)</f>
        <v>0</v>
      </c>
      <c r="G19" s="124">
        <f ca="1">SUM('Wochen einzeln'!P20:S20)</f>
        <v>0</v>
      </c>
      <c r="H19" s="124">
        <f ca="1">SUM('Wochen einzeln'!T20:W20)</f>
        <v>0</v>
      </c>
      <c r="I19" s="124">
        <f ca="1">SUM('Wochen einzeln'!X20:AA20)</f>
        <v>0</v>
      </c>
      <c r="J19" s="124">
        <f ca="1">SUM('Wochen einzeln'!AB20:AE20)</f>
        <v>0</v>
      </c>
      <c r="K19" s="124">
        <f ca="1">SUM('Wochen einzeln'!AF20:AI20)</f>
        <v>0</v>
      </c>
      <c r="L19" s="124">
        <f ca="1">SUM('Wochen einzeln'!AJ20:AM20)</f>
        <v>0</v>
      </c>
      <c r="M19" s="124">
        <f ca="1">SUM('Wochen einzeln'!AN20:AQ20)</f>
        <v>0</v>
      </c>
      <c r="N19" s="124">
        <f ca="1">SUM('Wochen einzeln'!AR20:AU20)</f>
        <v>0</v>
      </c>
      <c r="O19" s="124">
        <f ca="1">SUM('Wochen einzeln'!AV20:AY20)</f>
        <v>0</v>
      </c>
      <c r="P19" s="124">
        <f ca="1">SUM('Wochen einzeln'!AZ20:BC20)</f>
        <v>0</v>
      </c>
      <c r="Q19" s="79">
        <f t="shared" ca="1" si="0"/>
        <v>0</v>
      </c>
      <c r="R19" s="80" t="e">
        <f t="shared" ca="1" si="3"/>
        <v>#DIV/0!</v>
      </c>
      <c r="S19" s="80" t="e">
        <f t="shared" ca="1" si="1"/>
        <v>#DIV/0!</v>
      </c>
    </row>
    <row r="20" spans="1:19" ht="22.7" customHeight="1" x14ac:dyDescent="0.2">
      <c r="A20" s="197"/>
      <c r="B20" s="201" t="s">
        <v>15</v>
      </c>
      <c r="C20" s="202"/>
      <c r="D20" s="121">
        <f ca="1">SUM('Wochen einzeln'!D21:G21)</f>
        <v>0</v>
      </c>
      <c r="E20" s="121">
        <f ca="1">SUM('Wochen einzeln'!H21:K21)</f>
        <v>0</v>
      </c>
      <c r="F20" s="121">
        <f ca="1">SUM('Wochen einzeln'!L21:O21)</f>
        <v>0</v>
      </c>
      <c r="G20" s="121">
        <f ca="1">SUM('Wochen einzeln'!P21:S21)</f>
        <v>0</v>
      </c>
      <c r="H20" s="121">
        <f ca="1">SUM('Wochen einzeln'!T21:W21)</f>
        <v>0</v>
      </c>
      <c r="I20" s="121">
        <f ca="1">SUM('Wochen einzeln'!X21:AA21)</f>
        <v>0</v>
      </c>
      <c r="J20" s="121">
        <f ca="1">SUM('Wochen einzeln'!AB21:AE21)</f>
        <v>0</v>
      </c>
      <c r="K20" s="121">
        <f ca="1">SUM('Wochen einzeln'!AF21:AI21)</f>
        <v>0</v>
      </c>
      <c r="L20" s="121">
        <f ca="1">SUM('Wochen einzeln'!AJ21:AM21)</f>
        <v>0</v>
      </c>
      <c r="M20" s="121">
        <f ca="1">SUM('Wochen einzeln'!AN21:AQ21)</f>
        <v>0</v>
      </c>
      <c r="N20" s="121">
        <f ca="1">SUM('Wochen einzeln'!AR21:AU21)</f>
        <v>0</v>
      </c>
      <c r="O20" s="121">
        <f ca="1">SUM('Wochen einzeln'!AV21:AY21)</f>
        <v>0</v>
      </c>
      <c r="P20" s="121">
        <f ca="1">SUM('Wochen einzeln'!AZ21:BC21)</f>
        <v>0</v>
      </c>
      <c r="Q20" s="79">
        <f t="shared" ca="1" si="0"/>
        <v>0</v>
      </c>
      <c r="R20" s="80" t="e">
        <f t="shared" ca="1" si="3"/>
        <v>#DIV/0!</v>
      </c>
      <c r="S20" s="80" t="e">
        <f t="shared" ca="1" si="1"/>
        <v>#DIV/0!</v>
      </c>
    </row>
    <row r="21" spans="1:19" ht="22.7" customHeight="1" x14ac:dyDescent="0.2">
      <c r="A21" s="198"/>
      <c r="B21" s="194" t="s">
        <v>17</v>
      </c>
      <c r="C21" s="195"/>
      <c r="D21" s="122">
        <f t="shared" ref="D21:P21" ca="1" si="4">SUM(D15:D20)</f>
        <v>0</v>
      </c>
      <c r="E21" s="122">
        <f t="shared" ca="1" si="4"/>
        <v>0</v>
      </c>
      <c r="F21" s="122">
        <f t="shared" ca="1" si="4"/>
        <v>0</v>
      </c>
      <c r="G21" s="122">
        <f t="shared" ca="1" si="4"/>
        <v>0</v>
      </c>
      <c r="H21" s="122">
        <f t="shared" ca="1" si="4"/>
        <v>0</v>
      </c>
      <c r="I21" s="122">
        <f t="shared" ca="1" si="4"/>
        <v>0</v>
      </c>
      <c r="J21" s="122">
        <f t="shared" ca="1" si="4"/>
        <v>0</v>
      </c>
      <c r="K21" s="122">
        <f t="shared" ca="1" si="4"/>
        <v>0</v>
      </c>
      <c r="L21" s="122">
        <f t="shared" ca="1" si="4"/>
        <v>0</v>
      </c>
      <c r="M21" s="122">
        <f t="shared" ca="1" si="4"/>
        <v>0</v>
      </c>
      <c r="N21" s="122">
        <f t="shared" ca="1" si="4"/>
        <v>0</v>
      </c>
      <c r="O21" s="122">
        <f t="shared" ca="1" si="4"/>
        <v>0</v>
      </c>
      <c r="P21" s="122">
        <f t="shared" ca="1" si="4"/>
        <v>0</v>
      </c>
      <c r="Q21" s="84">
        <f t="shared" ca="1" si="0"/>
        <v>0</v>
      </c>
      <c r="R21" s="123" t="e">
        <f ca="1">SUM(R15:R20)</f>
        <v>#DIV/0!</v>
      </c>
      <c r="S21" s="85" t="e">
        <f t="shared" ca="1" si="1"/>
        <v>#DIV/0!</v>
      </c>
    </row>
    <row r="22" spans="1:19" ht="22.7" customHeight="1" x14ac:dyDescent="0.2">
      <c r="A22" s="182" t="s">
        <v>18</v>
      </c>
      <c r="B22" s="185" t="s">
        <v>53</v>
      </c>
      <c r="C22" s="185"/>
      <c r="D22" s="121">
        <f ca="1">SUM('Wochen einzeln'!D23:G23)</f>
        <v>0</v>
      </c>
      <c r="E22" s="121">
        <f ca="1">SUM('Wochen einzeln'!H23:K23)</f>
        <v>0</v>
      </c>
      <c r="F22" s="121">
        <f ca="1">SUM('Wochen einzeln'!L23:O23)</f>
        <v>0</v>
      </c>
      <c r="G22" s="121">
        <f ca="1">SUM('Wochen einzeln'!P23:S23)</f>
        <v>0</v>
      </c>
      <c r="H22" s="121">
        <f ca="1">SUM('Wochen einzeln'!T23:W23)</f>
        <v>0</v>
      </c>
      <c r="I22" s="121">
        <f ca="1">SUM('Wochen einzeln'!X23:AA23)</f>
        <v>0</v>
      </c>
      <c r="J22" s="121">
        <f ca="1">SUM('Wochen einzeln'!AB23:AE23)</f>
        <v>0</v>
      </c>
      <c r="K22" s="121">
        <f ca="1">SUM('Wochen einzeln'!AF23:AI23)</f>
        <v>0</v>
      </c>
      <c r="L22" s="121">
        <f ca="1">SUM('Wochen einzeln'!AJ23:AM23)</f>
        <v>0</v>
      </c>
      <c r="M22" s="121">
        <f ca="1">SUM('Wochen einzeln'!AN23:AQ23)</f>
        <v>0</v>
      </c>
      <c r="N22" s="121">
        <f ca="1">SUM('Wochen einzeln'!AR23:AU23)</f>
        <v>0</v>
      </c>
      <c r="O22" s="121">
        <f ca="1">SUM('Wochen einzeln'!AV23:AY23)</f>
        <v>0</v>
      </c>
      <c r="P22" s="121">
        <f ca="1">SUM('Wochen einzeln'!AZ23:BC23)</f>
        <v>0</v>
      </c>
      <c r="Q22" s="79">
        <f t="shared" ca="1" si="0"/>
        <v>0</v>
      </c>
      <c r="R22" s="80" t="e">
        <f ca="1">Q22/$Q$24</f>
        <v>#DIV/0!</v>
      </c>
      <c r="S22" s="90" t="e">
        <f t="shared" ca="1" si="1"/>
        <v>#DIV/0!</v>
      </c>
    </row>
    <row r="23" spans="1:19" ht="22.7" customHeight="1" x14ac:dyDescent="0.2">
      <c r="A23" s="183"/>
      <c r="B23" s="185" t="s">
        <v>18</v>
      </c>
      <c r="C23" s="185"/>
      <c r="D23" s="121">
        <f ca="1">SUM('Wochen einzeln'!D24:G24)</f>
        <v>0</v>
      </c>
      <c r="E23" s="121">
        <f ca="1">SUM('Wochen einzeln'!H24:K24)</f>
        <v>0</v>
      </c>
      <c r="F23" s="121">
        <f ca="1">SUM('Wochen einzeln'!L24:O24)</f>
        <v>0</v>
      </c>
      <c r="G23" s="121">
        <f ca="1">SUM('Wochen einzeln'!P24:S24)</f>
        <v>0</v>
      </c>
      <c r="H23" s="121">
        <f ca="1">SUM('Wochen einzeln'!T24:W24)</f>
        <v>0</v>
      </c>
      <c r="I23" s="121">
        <f ca="1">SUM('Wochen einzeln'!X24:AA24)</f>
        <v>0</v>
      </c>
      <c r="J23" s="121">
        <f ca="1">SUM('Wochen einzeln'!AB24:AE24)</f>
        <v>0</v>
      </c>
      <c r="K23" s="121">
        <f ca="1">SUM('Wochen einzeln'!AF24:AI24)</f>
        <v>0</v>
      </c>
      <c r="L23" s="121">
        <f ca="1">SUM('Wochen einzeln'!AJ24:AM24)</f>
        <v>0</v>
      </c>
      <c r="M23" s="121">
        <f ca="1">SUM('Wochen einzeln'!AN24:AQ24)</f>
        <v>0</v>
      </c>
      <c r="N23" s="121">
        <f ca="1">SUM('Wochen einzeln'!AR24:AU24)</f>
        <v>0</v>
      </c>
      <c r="O23" s="121">
        <f ca="1">SUM('Wochen einzeln'!AV24:AY24)</f>
        <v>0</v>
      </c>
      <c r="P23" s="121">
        <f ca="1">SUM('Wochen einzeln'!AZ24:BC24)</f>
        <v>0</v>
      </c>
      <c r="Q23" s="79">
        <f t="shared" ca="1" si="0"/>
        <v>0</v>
      </c>
      <c r="R23" s="80" t="e">
        <f ca="1">Q23/$Q$24</f>
        <v>#DIV/0!</v>
      </c>
      <c r="S23" s="90" t="e">
        <f t="shared" ca="1" si="1"/>
        <v>#DIV/0!</v>
      </c>
    </row>
    <row r="24" spans="1:19" s="56" customFormat="1" ht="22.7" customHeight="1" x14ac:dyDescent="0.2">
      <c r="A24" s="184"/>
      <c r="B24" s="186" t="s">
        <v>19</v>
      </c>
      <c r="C24" s="187" t="s">
        <v>9</v>
      </c>
      <c r="D24" s="125">
        <f t="shared" ref="D24:P24" ca="1" si="5">SUM(D22:D23)</f>
        <v>0</v>
      </c>
      <c r="E24" s="125">
        <f t="shared" ca="1" si="5"/>
        <v>0</v>
      </c>
      <c r="F24" s="125">
        <f t="shared" ca="1" si="5"/>
        <v>0</v>
      </c>
      <c r="G24" s="125">
        <f t="shared" ca="1" si="5"/>
        <v>0</v>
      </c>
      <c r="H24" s="125">
        <f t="shared" ca="1" si="5"/>
        <v>0</v>
      </c>
      <c r="I24" s="125">
        <f t="shared" ca="1" si="5"/>
        <v>0</v>
      </c>
      <c r="J24" s="125">
        <f t="shared" ca="1" si="5"/>
        <v>0</v>
      </c>
      <c r="K24" s="125">
        <f t="shared" ca="1" si="5"/>
        <v>0</v>
      </c>
      <c r="L24" s="125">
        <f t="shared" ca="1" si="5"/>
        <v>0</v>
      </c>
      <c r="M24" s="125">
        <f t="shared" ca="1" si="5"/>
        <v>0</v>
      </c>
      <c r="N24" s="125">
        <f t="shared" ca="1" si="5"/>
        <v>0</v>
      </c>
      <c r="O24" s="125">
        <f t="shared" ca="1" si="5"/>
        <v>0</v>
      </c>
      <c r="P24" s="125">
        <f t="shared" ca="1" si="5"/>
        <v>0</v>
      </c>
      <c r="Q24" s="91">
        <f ca="1">SUM(D24:P24)</f>
        <v>0</v>
      </c>
      <c r="R24" s="126" t="e">
        <f ca="1">SUM(R22:R23)</f>
        <v>#DIV/0!</v>
      </c>
      <c r="S24" s="92" t="e">
        <f t="shared" ca="1" si="1"/>
        <v>#DIV/0!</v>
      </c>
    </row>
    <row r="25" spans="1:19" ht="22.7" customHeight="1" x14ac:dyDescent="0.2">
      <c r="A25" s="203" t="s">
        <v>32</v>
      </c>
      <c r="B25" s="205" t="s">
        <v>10</v>
      </c>
      <c r="C25" s="202"/>
      <c r="D25" s="121">
        <f ca="1">SUM('Wochen einzeln'!D26:G26)</f>
        <v>0</v>
      </c>
      <c r="E25" s="121">
        <f ca="1">SUM('Wochen einzeln'!H26:K26)</f>
        <v>0</v>
      </c>
      <c r="F25" s="121">
        <f ca="1">SUM('Wochen einzeln'!L26:O26)</f>
        <v>0</v>
      </c>
      <c r="G25" s="121">
        <f ca="1">SUM('Wochen einzeln'!P26:S26)</f>
        <v>0</v>
      </c>
      <c r="H25" s="121">
        <f ca="1">SUM('Wochen einzeln'!T26:W26)</f>
        <v>0</v>
      </c>
      <c r="I25" s="121">
        <f ca="1">SUM('Wochen einzeln'!X26:AA26)</f>
        <v>0</v>
      </c>
      <c r="J25" s="121">
        <f ca="1">SUM('Wochen einzeln'!AB26:AE26)</f>
        <v>0</v>
      </c>
      <c r="K25" s="121">
        <f ca="1">SUM('Wochen einzeln'!AF26:AI26)</f>
        <v>0</v>
      </c>
      <c r="L25" s="121">
        <f ca="1">SUM('Wochen einzeln'!AJ26:AM26)</f>
        <v>0</v>
      </c>
      <c r="M25" s="121">
        <f ca="1">SUM('Wochen einzeln'!AN26:AQ26)</f>
        <v>0</v>
      </c>
      <c r="N25" s="121">
        <f ca="1">SUM('Wochen einzeln'!AR26:AU26)</f>
        <v>0</v>
      </c>
      <c r="O25" s="121">
        <f ca="1">SUM('Wochen einzeln'!AV26:AY26)</f>
        <v>0</v>
      </c>
      <c r="P25" s="121">
        <f ca="1">SUM('Wochen einzeln'!AZ26:BC26)</f>
        <v>0</v>
      </c>
      <c r="Q25" s="128">
        <f t="shared" ca="1" si="0"/>
        <v>0</v>
      </c>
      <c r="R25" s="80" t="e">
        <f ca="1">Q25/$Q$26</f>
        <v>#DIV/0!</v>
      </c>
      <c r="S25" s="129" t="e">
        <f t="shared" ca="1" si="1"/>
        <v>#DIV/0!</v>
      </c>
    </row>
    <row r="26" spans="1:19" ht="22.7" customHeight="1" x14ac:dyDescent="0.2">
      <c r="A26" s="204"/>
      <c r="B26" s="177" t="s">
        <v>33</v>
      </c>
      <c r="C26" s="178" t="s">
        <v>9</v>
      </c>
      <c r="D26" s="130">
        <f t="shared" ref="D26:P26" ca="1" si="6">SUM(D25:D25)</f>
        <v>0</v>
      </c>
      <c r="E26" s="130">
        <f t="shared" ca="1" si="6"/>
        <v>0</v>
      </c>
      <c r="F26" s="130">
        <f t="shared" ca="1" si="6"/>
        <v>0</v>
      </c>
      <c r="G26" s="130">
        <f t="shared" ca="1" si="6"/>
        <v>0</v>
      </c>
      <c r="H26" s="130">
        <f t="shared" ca="1" si="6"/>
        <v>0</v>
      </c>
      <c r="I26" s="130">
        <f t="shared" ca="1" si="6"/>
        <v>0</v>
      </c>
      <c r="J26" s="130">
        <f t="shared" ca="1" si="6"/>
        <v>0</v>
      </c>
      <c r="K26" s="130">
        <f t="shared" ca="1" si="6"/>
        <v>0</v>
      </c>
      <c r="L26" s="130">
        <f t="shared" ca="1" si="6"/>
        <v>0</v>
      </c>
      <c r="M26" s="130">
        <f t="shared" ca="1" si="6"/>
        <v>0</v>
      </c>
      <c r="N26" s="130">
        <f t="shared" ca="1" si="6"/>
        <v>0</v>
      </c>
      <c r="O26" s="130">
        <f t="shared" ca="1" si="6"/>
        <v>0</v>
      </c>
      <c r="P26" s="130">
        <f t="shared" ca="1" si="6"/>
        <v>0</v>
      </c>
      <c r="Q26" s="94">
        <f ca="1">SUM(D26:P26)</f>
        <v>0</v>
      </c>
      <c r="R26" s="131" t="e">
        <f ca="1">SUM(R25:R25)</f>
        <v>#DIV/0!</v>
      </c>
      <c r="S26" s="95" t="e">
        <f t="shared" ca="1" si="1"/>
        <v>#DIV/0!</v>
      </c>
    </row>
    <row r="27" spans="1:19" ht="22.7" customHeight="1" x14ac:dyDescent="0.2">
      <c r="A27" s="179" t="s">
        <v>11</v>
      </c>
      <c r="B27" s="180"/>
      <c r="C27" s="181"/>
      <c r="D27" s="99">
        <f t="shared" ref="D27:Q27" ca="1" si="7">D21+D24+D26</f>
        <v>0</v>
      </c>
      <c r="E27" s="99">
        <f t="shared" ca="1" si="7"/>
        <v>0</v>
      </c>
      <c r="F27" s="99">
        <f t="shared" ca="1" si="7"/>
        <v>0</v>
      </c>
      <c r="G27" s="99">
        <f t="shared" ca="1" si="7"/>
        <v>0</v>
      </c>
      <c r="H27" s="99">
        <f t="shared" ca="1" si="7"/>
        <v>0</v>
      </c>
      <c r="I27" s="99">
        <f t="shared" ca="1" si="7"/>
        <v>0</v>
      </c>
      <c r="J27" s="99">
        <f t="shared" ca="1" si="7"/>
        <v>0</v>
      </c>
      <c r="K27" s="99">
        <f t="shared" ca="1" si="7"/>
        <v>0</v>
      </c>
      <c r="L27" s="99">
        <f t="shared" ca="1" si="7"/>
        <v>0</v>
      </c>
      <c r="M27" s="99">
        <f t="shared" ca="1" si="7"/>
        <v>0</v>
      </c>
      <c r="N27" s="99">
        <f t="shared" ca="1" si="7"/>
        <v>0</v>
      </c>
      <c r="O27" s="99">
        <f t="shared" ca="1" si="7"/>
        <v>0</v>
      </c>
      <c r="P27" s="99">
        <f t="shared" ca="1" si="7"/>
        <v>0</v>
      </c>
      <c r="Q27" s="99">
        <f t="shared" ca="1" si="7"/>
        <v>0</v>
      </c>
      <c r="R27" s="132"/>
      <c r="S27" s="100" t="e">
        <f t="shared" ca="1" si="1"/>
        <v>#DIV/0!</v>
      </c>
    </row>
    <row r="28" spans="1:19" x14ac:dyDescent="0.2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</row>
    <row r="29" spans="1:19" s="62" customFormat="1" ht="20.65" customHeight="1" x14ac:dyDescent="0.2">
      <c r="A29" s="188" t="s">
        <v>22</v>
      </c>
      <c r="B29" s="189"/>
      <c r="C29" s="190"/>
      <c r="D29" s="118">
        <f ca="1">SUM('Wochen einzeln'!D30:G30)</f>
        <v>28</v>
      </c>
      <c r="E29" s="118">
        <f ca="1">SUM('Wochen einzeln'!H30:K30)</f>
        <v>28</v>
      </c>
      <c r="F29" s="118">
        <f ca="1">SUM('Wochen einzeln'!L30:O30)</f>
        <v>28</v>
      </c>
      <c r="G29" s="118">
        <f ca="1">SUM('Wochen einzeln'!P30:S30)</f>
        <v>28</v>
      </c>
      <c r="H29" s="118">
        <f ca="1">SUM('Wochen einzeln'!T30:W30)</f>
        <v>28</v>
      </c>
      <c r="I29" s="118">
        <f ca="1">SUM('Wochen einzeln'!X30:AA30)</f>
        <v>28</v>
      </c>
      <c r="J29" s="118">
        <f ca="1">SUM('Wochen einzeln'!AB30:AE30)</f>
        <v>28</v>
      </c>
      <c r="K29" s="118">
        <f ca="1">SUM('Wochen einzeln'!AF30:AI30)</f>
        <v>28</v>
      </c>
      <c r="L29" s="118">
        <f ca="1">SUM('Wochen einzeln'!AJ30:AM30)</f>
        <v>28</v>
      </c>
      <c r="M29" s="118">
        <f ca="1">SUM('Wochen einzeln'!AN30:AQ30)</f>
        <v>28</v>
      </c>
      <c r="N29" s="118">
        <f ca="1">SUM('Wochen einzeln'!AR30:AU30)</f>
        <v>28</v>
      </c>
      <c r="O29" s="118">
        <f ca="1">SUM('Wochen einzeln'!AV30:AY30)</f>
        <v>28</v>
      </c>
      <c r="P29" s="118">
        <f ca="1">SUM('Wochen einzeln'!AZ30:BC30)</f>
        <v>28</v>
      </c>
      <c r="Q29" s="118">
        <f ca="1">SUM(D29:P29)</f>
        <v>364</v>
      </c>
      <c r="R29" s="52"/>
      <c r="S29" s="52"/>
    </row>
    <row r="30" spans="1:19" ht="23.2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7"/>
      <c r="R30" s="7"/>
      <c r="S30" s="7"/>
    </row>
    <row r="31" spans="1:19" s="62" customFormat="1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</row>
    <row r="32" spans="1:19" s="62" customFormat="1" ht="6.75" customHeight="1" x14ac:dyDescent="0.2">
      <c r="A32"/>
      <c r="B32"/>
      <c r="C32"/>
      <c r="Q32" s="151"/>
      <c r="R32" s="151"/>
      <c r="S32" s="151"/>
    </row>
  </sheetData>
  <sheetProtection sheet="1" objects="1" scenarios="1"/>
  <mergeCells count="28">
    <mergeCell ref="A29:C29"/>
    <mergeCell ref="O1:S2"/>
    <mergeCell ref="H6:I6"/>
    <mergeCell ref="K6:L6"/>
    <mergeCell ref="A25:A26"/>
    <mergeCell ref="B25:C25"/>
    <mergeCell ref="B26:C26"/>
    <mergeCell ref="B16:C16"/>
    <mergeCell ref="B17:C17"/>
    <mergeCell ref="A15:A21"/>
    <mergeCell ref="A27:C27"/>
    <mergeCell ref="A22:A24"/>
    <mergeCell ref="B22:C22"/>
    <mergeCell ref="B23:C23"/>
    <mergeCell ref="B24:C24"/>
    <mergeCell ref="B21:C21"/>
    <mergeCell ref="Q8:Q10"/>
    <mergeCell ref="R8:R10"/>
    <mergeCell ref="S8:S10"/>
    <mergeCell ref="B15:C15"/>
    <mergeCell ref="B18:C18"/>
    <mergeCell ref="B19:C19"/>
    <mergeCell ref="B20:C20"/>
    <mergeCell ref="A11:A14"/>
    <mergeCell ref="B11:C11"/>
    <mergeCell ref="B12:C12"/>
    <mergeCell ref="B13:C13"/>
    <mergeCell ref="B14:C14"/>
  </mergeCells>
  <printOptions horizontalCentered="1"/>
  <pageMargins left="0.39370078740157483" right="0.39370078740157483" top="0.39370078740157483" bottom="0.39370078740157483" header="0" footer="0"/>
  <pageSetup paperSize="9" scale="76" fitToHeight="2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1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IF(ISERROR(WEEKNUM(G1,21)),"",WEEKNUM(G1,21))</f>
        <v>23</v>
      </c>
      <c r="D1" s="157">
        <f>'5'!G1+1</f>
        <v>46174</v>
      </c>
      <c r="E1" s="157"/>
      <c r="F1" s="112" t="s">
        <v>13</v>
      </c>
      <c r="G1" s="157">
        <f>D1+6</f>
        <v>46180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46174</v>
      </c>
      <c r="E8" s="154"/>
      <c r="F8" s="153">
        <f>IF(ISERROR(F9),"",F9)</f>
        <v>46175</v>
      </c>
      <c r="G8" s="154"/>
      <c r="H8" s="153">
        <f>IF(ISERROR(H9),"",H9)</f>
        <v>46176</v>
      </c>
      <c r="I8" s="154"/>
      <c r="J8" s="153">
        <f>IF(ISERROR(J9),"",J9)</f>
        <v>46177</v>
      </c>
      <c r="K8" s="154"/>
      <c r="L8" s="153">
        <f>IF(ISERROR(L9),"",L9)</f>
        <v>46178</v>
      </c>
      <c r="M8" s="154"/>
      <c r="N8" s="153">
        <f>IF(ISERROR(N9),"",N9)</f>
        <v>46179</v>
      </c>
      <c r="O8" s="154"/>
      <c r="P8" s="153">
        <f>IF(ISERROR(P9),"",P9)</f>
        <v>46180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46174</v>
      </c>
      <c r="E9" s="156"/>
      <c r="F9" s="155">
        <f>D9+1</f>
        <v>46175</v>
      </c>
      <c r="G9" s="156"/>
      <c r="H9" s="155">
        <f>F9+1</f>
        <v>46176</v>
      </c>
      <c r="I9" s="156"/>
      <c r="J9" s="155">
        <f>H9+1</f>
        <v>46177</v>
      </c>
      <c r="K9" s="156"/>
      <c r="L9" s="155">
        <f>J9+1</f>
        <v>46178</v>
      </c>
      <c r="M9" s="156"/>
      <c r="N9" s="155">
        <f>L9+1</f>
        <v>46179</v>
      </c>
      <c r="O9" s="156"/>
      <c r="P9" s="155">
        <f>N9+1</f>
        <v>46180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95" priority="2" operator="notEqual">
      <formula>$R$20</formula>
    </cfRule>
  </conditionalFormatting>
  <conditionalFormatting sqref="R20">
    <cfRule type="cellIs" dxfId="94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X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  <col min="22" max="24" width="0" hidden="1" customWidth="1"/>
  </cols>
  <sheetData>
    <row r="1" spans="1:24" s="55" customFormat="1" ht="23.25" customHeight="1" x14ac:dyDescent="0.35">
      <c r="A1" s="14" t="s">
        <v>26</v>
      </c>
      <c r="B1" s="6"/>
      <c r="C1" s="11">
        <f>IF(ISERROR(WEEKNUM(G1,21)),"",WEEKNUM(G1,21))</f>
        <v>24</v>
      </c>
      <c r="D1" s="157">
        <f>'6'!G1+1</f>
        <v>46181</v>
      </c>
      <c r="E1" s="157"/>
      <c r="F1" s="112" t="s">
        <v>13</v>
      </c>
      <c r="G1" s="157">
        <f>D1+6</f>
        <v>46187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4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4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4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4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4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4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4" s="116" customFormat="1" ht="16.149999999999999" customHeight="1" x14ac:dyDescent="0.2">
      <c r="A8" s="113"/>
      <c r="B8" s="114"/>
      <c r="C8" s="115" t="s">
        <v>30</v>
      </c>
      <c r="D8" s="153">
        <f>IF(ISERROR(D9),"",D9)</f>
        <v>46181</v>
      </c>
      <c r="E8" s="154"/>
      <c r="F8" s="153">
        <f>IF(ISERROR(F9),"",F9)</f>
        <v>46182</v>
      </c>
      <c r="G8" s="154"/>
      <c r="H8" s="153">
        <f>IF(ISERROR(H9),"",H9)</f>
        <v>46183</v>
      </c>
      <c r="I8" s="154"/>
      <c r="J8" s="153">
        <f>IF(ISERROR(J9),"",J9)</f>
        <v>46184</v>
      </c>
      <c r="K8" s="154"/>
      <c r="L8" s="153">
        <f>IF(ISERROR(L9),"",L9)</f>
        <v>46185</v>
      </c>
      <c r="M8" s="154"/>
      <c r="N8" s="153">
        <f>IF(ISERROR(N9),"",N9)</f>
        <v>46186</v>
      </c>
      <c r="O8" s="154"/>
      <c r="P8" s="153">
        <f>IF(ISERROR(P9),"",P9)</f>
        <v>46187</v>
      </c>
      <c r="Q8" s="154"/>
      <c r="R8" s="168" t="s">
        <v>6</v>
      </c>
      <c r="S8" s="168" t="s">
        <v>7</v>
      </c>
      <c r="V8" s="117"/>
      <c r="W8" s="117" t="s">
        <v>24</v>
      </c>
      <c r="X8" s="117"/>
    </row>
    <row r="9" spans="1:24" s="116" customFormat="1" ht="16.149999999999999" customHeight="1" x14ac:dyDescent="0.2">
      <c r="A9" s="113"/>
      <c r="B9" s="114"/>
      <c r="C9" s="115" t="s">
        <v>31</v>
      </c>
      <c r="D9" s="155">
        <f>D1</f>
        <v>46181</v>
      </c>
      <c r="E9" s="156"/>
      <c r="F9" s="155">
        <f>D9+1</f>
        <v>46182</v>
      </c>
      <c r="G9" s="156"/>
      <c r="H9" s="155">
        <f>F9+1</f>
        <v>46183</v>
      </c>
      <c r="I9" s="156"/>
      <c r="J9" s="155">
        <f>H9+1</f>
        <v>46184</v>
      </c>
      <c r="K9" s="156"/>
      <c r="L9" s="155">
        <f>J9+1</f>
        <v>46185</v>
      </c>
      <c r="M9" s="156"/>
      <c r="N9" s="155">
        <f>L9+1</f>
        <v>46186</v>
      </c>
      <c r="O9" s="156"/>
      <c r="P9" s="155">
        <f>N9+1</f>
        <v>46187</v>
      </c>
      <c r="Q9" s="156"/>
      <c r="R9" s="169"/>
      <c r="S9" s="169"/>
      <c r="V9" s="117"/>
      <c r="W9" s="117"/>
      <c r="X9" s="117"/>
    </row>
    <row r="10" spans="1:24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  <c r="V10" s="81" t="e">
        <f>WEEKDAY(W10,2)</f>
        <v>#REF!</v>
      </c>
      <c r="W10" s="82" t="e">
        <f>#REF!</f>
        <v>#REF!</v>
      </c>
      <c r="X10" s="83" t="s">
        <v>23</v>
      </c>
    </row>
    <row r="11" spans="1:24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  <c r="V11" s="81">
        <v>4</v>
      </c>
      <c r="W11" s="81" t="s">
        <v>21</v>
      </c>
      <c r="X11" s="81"/>
    </row>
    <row r="12" spans="1:24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  <c r="V12" s="81">
        <v>5</v>
      </c>
      <c r="W12" s="81" t="s">
        <v>3</v>
      </c>
      <c r="X12" s="81"/>
    </row>
    <row r="13" spans="1:24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  <c r="V13" s="81">
        <v>6</v>
      </c>
      <c r="W13" s="81" t="s">
        <v>4</v>
      </c>
      <c r="X13" s="81"/>
    </row>
    <row r="14" spans="1:24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  <c r="V14" s="81">
        <v>7</v>
      </c>
      <c r="W14" s="81" t="s">
        <v>5</v>
      </c>
      <c r="X14" s="81"/>
    </row>
    <row r="15" spans="1:24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4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93" priority="2" operator="notEqual">
      <formula>$R$20</formula>
    </cfRule>
  </conditionalFormatting>
  <conditionalFormatting sqref="R20">
    <cfRule type="cellIs" dxfId="92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IF(ISERROR(WEEKNUM(G1,21)),"",WEEKNUM(G1,21))</f>
        <v>25</v>
      </c>
      <c r="D1" s="157">
        <f>'7'!G1+1</f>
        <v>46188</v>
      </c>
      <c r="E1" s="157"/>
      <c r="F1" s="112" t="s">
        <v>13</v>
      </c>
      <c r="G1" s="157">
        <f>D1+6</f>
        <v>46194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46188</v>
      </c>
      <c r="E8" s="154"/>
      <c r="F8" s="153">
        <f>IF(ISERROR(F9),"",F9)</f>
        <v>46189</v>
      </c>
      <c r="G8" s="154"/>
      <c r="H8" s="153">
        <f>IF(ISERROR(H9),"",H9)</f>
        <v>46190</v>
      </c>
      <c r="I8" s="154"/>
      <c r="J8" s="153">
        <f>IF(ISERROR(J9),"",J9)</f>
        <v>46191</v>
      </c>
      <c r="K8" s="154"/>
      <c r="L8" s="153">
        <f>IF(ISERROR(L9),"",L9)</f>
        <v>46192</v>
      </c>
      <c r="M8" s="154"/>
      <c r="N8" s="153">
        <f>IF(ISERROR(N9),"",N9)</f>
        <v>46193</v>
      </c>
      <c r="O8" s="154"/>
      <c r="P8" s="153">
        <f>IF(ISERROR(P9),"",P9)</f>
        <v>46194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46188</v>
      </c>
      <c r="E9" s="156"/>
      <c r="F9" s="155">
        <f>D9+1</f>
        <v>46189</v>
      </c>
      <c r="G9" s="156"/>
      <c r="H9" s="155">
        <f>F9+1</f>
        <v>46190</v>
      </c>
      <c r="I9" s="156"/>
      <c r="J9" s="155">
        <f>H9+1</f>
        <v>46191</v>
      </c>
      <c r="K9" s="156"/>
      <c r="L9" s="155">
        <f>J9+1</f>
        <v>46192</v>
      </c>
      <c r="M9" s="156"/>
      <c r="N9" s="155">
        <f>L9+1</f>
        <v>46193</v>
      </c>
      <c r="O9" s="156"/>
      <c r="P9" s="155">
        <f>N9+1</f>
        <v>46194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7"/>
    </row>
    <row r="33" spans="1:19" ht="16.899999999999999" customHeight="1" x14ac:dyDescent="0.2">
      <c r="A33" s="173"/>
      <c r="B33" s="174"/>
      <c r="C33" s="174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ht="16.899999999999999" customHeight="1" x14ac:dyDescent="0.2">
      <c r="A34" s="173"/>
      <c r="B34" s="174"/>
      <c r="C34" s="174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</row>
    <row r="35" spans="1:19" ht="16.899999999999999" customHeight="1" x14ac:dyDescent="0.2">
      <c r="A35" s="175"/>
      <c r="B35" s="176"/>
      <c r="C35" s="176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1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8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7"/>
    </row>
    <row r="38" spans="1:19" ht="16.899999999999999" customHeight="1" x14ac:dyDescent="0.2">
      <c r="A38" s="173"/>
      <c r="B38" s="174"/>
      <c r="C38" s="174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9"/>
    </row>
    <row r="39" spans="1:19" ht="16.899999999999999" customHeight="1" x14ac:dyDescent="0.2">
      <c r="A39" s="173"/>
      <c r="B39" s="174"/>
      <c r="C39" s="17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9"/>
    </row>
    <row r="40" spans="1:19" ht="16.899999999999999" customHeight="1" x14ac:dyDescent="0.2">
      <c r="A40" s="175"/>
      <c r="B40" s="176"/>
      <c r="C40" s="17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7"/>
    </row>
    <row r="43" spans="1:19" ht="16.899999999999999" customHeight="1" x14ac:dyDescent="0.2">
      <c r="A43" s="173"/>
      <c r="B43" s="174"/>
      <c r="C43" s="174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9"/>
    </row>
    <row r="44" spans="1:19" ht="16.899999999999999" customHeight="1" x14ac:dyDescent="0.2">
      <c r="A44" s="173"/>
      <c r="B44" s="174"/>
      <c r="C44" s="174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</row>
    <row r="45" spans="1:19" ht="16.899999999999999" customHeight="1" x14ac:dyDescent="0.2">
      <c r="A45" s="175"/>
      <c r="B45" s="176"/>
      <c r="C45" s="17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1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7"/>
    </row>
    <row r="48" spans="1:19" ht="16.899999999999999" customHeight="1" x14ac:dyDescent="0.2">
      <c r="A48" s="173"/>
      <c r="B48" s="174"/>
      <c r="C48" s="174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9"/>
    </row>
    <row r="49" spans="1:19" ht="16.899999999999999" customHeight="1" x14ac:dyDescent="0.2">
      <c r="A49" s="173"/>
      <c r="B49" s="174"/>
      <c r="C49" s="174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6.899999999999999" customHeight="1" x14ac:dyDescent="0.2">
      <c r="A50" s="175"/>
      <c r="B50" s="176"/>
      <c r="C50" s="176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1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7"/>
    </row>
    <row r="53" spans="1:19" ht="16.899999999999999" customHeight="1" x14ac:dyDescent="0.2">
      <c r="A53" s="173"/>
      <c r="B53" s="174"/>
      <c r="C53" s="174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</row>
    <row r="54" spans="1:19" ht="16.899999999999999" customHeight="1" x14ac:dyDescent="0.2">
      <c r="A54" s="173"/>
      <c r="B54" s="174"/>
      <c r="C54" s="174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9"/>
    </row>
    <row r="55" spans="1:19" ht="16.899999999999999" customHeight="1" x14ac:dyDescent="0.2">
      <c r="A55" s="175"/>
      <c r="B55" s="176"/>
      <c r="C55" s="176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1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7"/>
    </row>
    <row r="58" spans="1:19" ht="16.899999999999999" customHeight="1" x14ac:dyDescent="0.2">
      <c r="A58" s="173"/>
      <c r="B58" s="174"/>
      <c r="C58" s="174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9"/>
    </row>
    <row r="59" spans="1:19" ht="16.899999999999999" customHeight="1" x14ac:dyDescent="0.2">
      <c r="A59" s="173"/>
      <c r="B59" s="174"/>
      <c r="C59" s="174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9"/>
    </row>
    <row r="60" spans="1:19" ht="16.899999999999999" customHeight="1" x14ac:dyDescent="0.2">
      <c r="A60" s="175"/>
      <c r="B60" s="176"/>
      <c r="C60" s="176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1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</row>
    <row r="63" spans="1:19" ht="16.899999999999999" customHeight="1" x14ac:dyDescent="0.2">
      <c r="A63" s="173"/>
      <c r="B63" s="174"/>
      <c r="C63" s="174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9"/>
    </row>
    <row r="64" spans="1:19" ht="16.899999999999999" customHeight="1" x14ac:dyDescent="0.2">
      <c r="A64" s="173"/>
      <c r="B64" s="174"/>
      <c r="C64" s="174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9"/>
    </row>
    <row r="65" spans="1:19" ht="16.899999999999999" customHeight="1" x14ac:dyDescent="0.2">
      <c r="A65" s="175"/>
      <c r="B65" s="176"/>
      <c r="C65" s="176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91" priority="2" operator="notEqual">
      <formula>$R$20</formula>
    </cfRule>
  </conditionalFormatting>
  <conditionalFormatting sqref="R20">
    <cfRule type="cellIs" dxfId="90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U66"/>
  <sheetViews>
    <sheetView showGridLines="0" zoomScaleNormal="100" workbookViewId="0">
      <pane xSplit="3" ySplit="9" topLeftCell="D10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1" sqref="N1:S2"/>
    </sheetView>
  </sheetViews>
  <sheetFormatPr baseColWidth="10" defaultColWidth="10.85546875" defaultRowHeight="12.75" x14ac:dyDescent="0.2"/>
  <cols>
    <col min="1" max="1" width="4.42578125" customWidth="1"/>
    <col min="2" max="2" width="9.42578125" customWidth="1"/>
    <col min="3" max="3" width="15.140625" customWidth="1"/>
    <col min="4" max="18" width="10.7109375" customWidth="1"/>
    <col min="19" max="19" width="10.7109375" style="57" customWidth="1"/>
    <col min="20" max="20" width="5.7109375" customWidth="1"/>
  </cols>
  <sheetData>
    <row r="1" spans="1:20" s="55" customFormat="1" ht="23.25" customHeight="1" x14ac:dyDescent="0.35">
      <c r="A1" s="14" t="s">
        <v>26</v>
      </c>
      <c r="B1" s="6"/>
      <c r="C1" s="11">
        <f>WEEKNUM(G1,21)</f>
        <v>26</v>
      </c>
      <c r="D1" s="157">
        <f>'8'!G1+1</f>
        <v>46195</v>
      </c>
      <c r="E1" s="157"/>
      <c r="F1" s="112" t="s">
        <v>13</v>
      </c>
      <c r="G1" s="157">
        <f>D1+6</f>
        <v>46201</v>
      </c>
      <c r="H1" s="157"/>
      <c r="I1" s="7"/>
      <c r="J1" s="6"/>
      <c r="K1" s="6"/>
      <c r="L1" s="6"/>
      <c r="M1" s="47"/>
      <c r="N1" s="212" t="str">
        <f>'1'!N1:S2</f>
        <v>Trainingstagebuch 2026/2027
Kader Langlauf</v>
      </c>
      <c r="O1" s="212"/>
      <c r="P1" s="212"/>
      <c r="Q1" s="212"/>
      <c r="R1" s="212"/>
      <c r="S1" s="213"/>
      <c r="T1" s="21"/>
    </row>
    <row r="2" spans="1:20" s="55" customFormat="1" ht="13.7" customHeight="1" x14ac:dyDescent="0.35">
      <c r="A2" s="15"/>
      <c r="B2" s="6"/>
      <c r="C2" s="9"/>
      <c r="D2" s="10"/>
      <c r="E2" s="10"/>
      <c r="F2" s="6"/>
      <c r="H2" s="10"/>
      <c r="I2" s="7"/>
      <c r="J2" s="6"/>
      <c r="K2" s="6"/>
      <c r="L2" s="6"/>
      <c r="M2" s="47"/>
      <c r="N2" s="212"/>
      <c r="O2" s="212"/>
      <c r="P2" s="212"/>
      <c r="Q2" s="212"/>
      <c r="R2" s="212"/>
      <c r="S2" s="213"/>
      <c r="T2" s="21"/>
    </row>
    <row r="3" spans="1:20" s="55" customFormat="1" ht="23.25" x14ac:dyDescent="0.35">
      <c r="A3" s="13"/>
      <c r="B3" s="6"/>
      <c r="C3" s="6"/>
      <c r="D3" s="7" t="s">
        <v>27</v>
      </c>
      <c r="E3" s="7"/>
      <c r="F3" s="6"/>
      <c r="G3" s="6"/>
      <c r="H3" s="6"/>
      <c r="I3" s="6"/>
      <c r="J3" s="6"/>
      <c r="K3" s="6"/>
      <c r="L3" s="6"/>
      <c r="M3" s="47"/>
      <c r="N3" s="214" t="str">
        <f>'1'!N3:S3</f>
        <v>Vorname Name</v>
      </c>
      <c r="O3" s="214"/>
      <c r="P3" s="214"/>
      <c r="Q3" s="214"/>
      <c r="R3" s="214"/>
      <c r="S3" s="215"/>
      <c r="T3" s="22"/>
    </row>
    <row r="4" spans="1:20" s="55" customFormat="1" ht="12.2" customHeight="1" x14ac:dyDescent="0.35">
      <c r="A4" s="16"/>
      <c r="B4" s="17"/>
      <c r="C4" s="18"/>
      <c r="D4" s="18"/>
      <c r="E4" s="18"/>
      <c r="F4" s="17"/>
      <c r="G4" s="18"/>
      <c r="H4" s="18"/>
      <c r="I4" s="18"/>
      <c r="J4" s="19"/>
      <c r="K4" s="18"/>
      <c r="L4" s="18"/>
      <c r="M4" s="17"/>
      <c r="N4" s="18"/>
      <c r="O4" s="18"/>
      <c r="P4" s="18"/>
      <c r="Q4" s="18"/>
      <c r="R4" s="18"/>
      <c r="S4" s="30"/>
    </row>
    <row r="5" spans="1:20" s="55" customFormat="1" ht="12.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0" s="55" customFormat="1" ht="12.2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s="55" customFormat="1" ht="12.2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</row>
    <row r="8" spans="1:20" s="116" customFormat="1" ht="16.149999999999999" customHeight="1" x14ac:dyDescent="0.2">
      <c r="A8" s="113"/>
      <c r="B8" s="114"/>
      <c r="C8" s="115" t="s">
        <v>30</v>
      </c>
      <c r="D8" s="153">
        <f>IF(ISERROR(D9),"",D9)</f>
        <v>46195</v>
      </c>
      <c r="E8" s="154"/>
      <c r="F8" s="153">
        <f>IF(ISERROR(F9),"",F9)</f>
        <v>46196</v>
      </c>
      <c r="G8" s="154"/>
      <c r="H8" s="153">
        <f>IF(ISERROR(H9),"",H9)</f>
        <v>46197</v>
      </c>
      <c r="I8" s="154"/>
      <c r="J8" s="153">
        <f>IF(ISERROR(J9),"",J9)</f>
        <v>46198</v>
      </c>
      <c r="K8" s="154"/>
      <c r="L8" s="153">
        <f>IF(ISERROR(L9),"",L9)</f>
        <v>46199</v>
      </c>
      <c r="M8" s="154"/>
      <c r="N8" s="153">
        <f>IF(ISERROR(N9),"",N9)</f>
        <v>46200</v>
      </c>
      <c r="O8" s="154"/>
      <c r="P8" s="153">
        <f>IF(ISERROR(P9),"",P9)</f>
        <v>46201</v>
      </c>
      <c r="Q8" s="154"/>
      <c r="R8" s="168" t="s">
        <v>6</v>
      </c>
      <c r="S8" s="168" t="s">
        <v>7</v>
      </c>
    </row>
    <row r="9" spans="1:20" s="116" customFormat="1" ht="16.149999999999999" customHeight="1" x14ac:dyDescent="0.2">
      <c r="A9" s="113"/>
      <c r="B9" s="114"/>
      <c r="C9" s="115" t="s">
        <v>31</v>
      </c>
      <c r="D9" s="155">
        <f>D1</f>
        <v>46195</v>
      </c>
      <c r="E9" s="156"/>
      <c r="F9" s="155">
        <f>D9+1</f>
        <v>46196</v>
      </c>
      <c r="G9" s="156"/>
      <c r="H9" s="155">
        <f>F9+1</f>
        <v>46197</v>
      </c>
      <c r="I9" s="156"/>
      <c r="J9" s="155">
        <f>H9+1</f>
        <v>46198</v>
      </c>
      <c r="K9" s="156"/>
      <c r="L9" s="155">
        <f>J9+1</f>
        <v>46199</v>
      </c>
      <c r="M9" s="156"/>
      <c r="N9" s="155">
        <f>L9+1</f>
        <v>46200</v>
      </c>
      <c r="O9" s="156"/>
      <c r="P9" s="155">
        <f>N9+1</f>
        <v>46201</v>
      </c>
      <c r="Q9" s="156"/>
      <c r="R9" s="169"/>
      <c r="S9" s="169"/>
    </row>
    <row r="10" spans="1:20" s="62" customFormat="1" ht="37.9" customHeight="1" x14ac:dyDescent="0.2">
      <c r="A10" s="191" t="s">
        <v>8</v>
      </c>
      <c r="B10" s="192" t="s">
        <v>14</v>
      </c>
      <c r="C10" s="193"/>
      <c r="D10" s="76"/>
      <c r="E10" s="77"/>
      <c r="F10" s="76"/>
      <c r="G10" s="77"/>
      <c r="H10" s="76"/>
      <c r="I10" s="77"/>
      <c r="J10" s="76"/>
      <c r="K10" s="77"/>
      <c r="L10" s="78"/>
      <c r="M10" s="77"/>
      <c r="N10" s="76"/>
      <c r="O10" s="77"/>
      <c r="P10" s="76"/>
      <c r="Q10" s="77"/>
      <c r="R10" s="101">
        <f t="shared" ref="R10:R25" si="0">SUM(D10:Q10)</f>
        <v>0</v>
      </c>
      <c r="S10" s="80" t="str">
        <f>IF(R10&gt;0,R10/$R$13,"")</f>
        <v/>
      </c>
    </row>
    <row r="11" spans="1:20" s="62" customFormat="1" ht="37.9" customHeight="1" x14ac:dyDescent="0.2">
      <c r="A11" s="191"/>
      <c r="B11" s="192" t="s">
        <v>47</v>
      </c>
      <c r="C11" s="193"/>
      <c r="D11" s="76"/>
      <c r="E11" s="77"/>
      <c r="F11" s="76"/>
      <c r="G11" s="77"/>
      <c r="H11" s="76"/>
      <c r="I11" s="77"/>
      <c r="J11" s="76"/>
      <c r="K11" s="77"/>
      <c r="L11" s="78"/>
      <c r="M11" s="77"/>
      <c r="N11" s="76"/>
      <c r="O11" s="77"/>
      <c r="P11" s="76"/>
      <c r="Q11" s="77"/>
      <c r="R11" s="101">
        <f t="shared" si="0"/>
        <v>0</v>
      </c>
      <c r="S11" s="80" t="str">
        <f>IF(R11&gt;0,R11/$R$13,"")</f>
        <v/>
      </c>
    </row>
    <row r="12" spans="1:20" s="62" customFormat="1" ht="37.9" customHeight="1" x14ac:dyDescent="0.2">
      <c r="A12" s="191"/>
      <c r="B12" s="192" t="s">
        <v>54</v>
      </c>
      <c r="C12" s="193"/>
      <c r="D12" s="76"/>
      <c r="E12" s="77"/>
      <c r="F12" s="76"/>
      <c r="G12" s="77"/>
      <c r="H12" s="76"/>
      <c r="I12" s="77"/>
      <c r="J12" s="76"/>
      <c r="K12" s="77"/>
      <c r="L12" s="78"/>
      <c r="M12" s="77"/>
      <c r="N12" s="76"/>
      <c r="O12" s="77"/>
      <c r="P12" s="76"/>
      <c r="Q12" s="77"/>
      <c r="R12" s="101">
        <f t="shared" si="0"/>
        <v>0</v>
      </c>
      <c r="S12" s="80" t="str">
        <f>IF(R12&gt;0,R12/$R$13,"")</f>
        <v/>
      </c>
    </row>
    <row r="13" spans="1:20" s="62" customFormat="1" ht="16.149999999999999" customHeight="1" x14ac:dyDescent="0.2">
      <c r="A13" s="191"/>
      <c r="B13" s="194" t="s">
        <v>16</v>
      </c>
      <c r="C13" s="195"/>
      <c r="D13" s="102">
        <f t="shared" ref="D13:Q13" si="1">SUM(D10:D12)</f>
        <v>0</v>
      </c>
      <c r="E13" s="103">
        <f t="shared" si="1"/>
        <v>0</v>
      </c>
      <c r="F13" s="102">
        <f t="shared" si="1"/>
        <v>0</v>
      </c>
      <c r="G13" s="103">
        <f t="shared" si="1"/>
        <v>0</v>
      </c>
      <c r="H13" s="102">
        <f t="shared" si="1"/>
        <v>0</v>
      </c>
      <c r="I13" s="103">
        <f t="shared" si="1"/>
        <v>0</v>
      </c>
      <c r="J13" s="102">
        <f t="shared" si="1"/>
        <v>0</v>
      </c>
      <c r="K13" s="103">
        <f t="shared" si="1"/>
        <v>0</v>
      </c>
      <c r="L13" s="104">
        <f t="shared" si="1"/>
        <v>0</v>
      </c>
      <c r="M13" s="103">
        <f t="shared" si="1"/>
        <v>0</v>
      </c>
      <c r="N13" s="102">
        <f t="shared" si="1"/>
        <v>0</v>
      </c>
      <c r="O13" s="103">
        <f t="shared" si="1"/>
        <v>0</v>
      </c>
      <c r="P13" s="102">
        <f t="shared" si="1"/>
        <v>0</v>
      </c>
      <c r="Q13" s="103">
        <f t="shared" si="1"/>
        <v>0</v>
      </c>
      <c r="R13" s="84">
        <f t="shared" si="0"/>
        <v>0</v>
      </c>
      <c r="S13" s="85" t="str">
        <f>IF(R13&gt;0,SUM(S10:S12),"")</f>
        <v/>
      </c>
    </row>
    <row r="14" spans="1:20" s="62" customFormat="1" ht="37.9" customHeight="1" x14ac:dyDescent="0.2">
      <c r="A14" s="196" t="s">
        <v>20</v>
      </c>
      <c r="B14" s="199" t="s">
        <v>48</v>
      </c>
      <c r="C14" s="200"/>
      <c r="D14" s="86"/>
      <c r="E14" s="87"/>
      <c r="F14" s="86"/>
      <c r="G14" s="87"/>
      <c r="H14" s="86"/>
      <c r="I14" s="87"/>
      <c r="J14" s="86"/>
      <c r="K14" s="87"/>
      <c r="L14" s="88"/>
      <c r="M14" s="87"/>
      <c r="N14" s="86"/>
      <c r="O14" s="87"/>
      <c r="P14" s="86"/>
      <c r="Q14" s="87"/>
      <c r="R14" s="105">
        <f t="shared" si="0"/>
        <v>0</v>
      </c>
      <c r="S14" s="90" t="str">
        <f t="shared" ref="S14:S19" si="2">IF(R14&gt;0,R14/$R$20,"")</f>
        <v/>
      </c>
    </row>
    <row r="15" spans="1:20" s="62" customFormat="1" ht="37.9" customHeight="1" x14ac:dyDescent="0.2">
      <c r="A15" s="197"/>
      <c r="B15" s="199" t="s">
        <v>49</v>
      </c>
      <c r="C15" s="200"/>
      <c r="D15" s="86"/>
      <c r="E15" s="87"/>
      <c r="F15" s="86"/>
      <c r="G15" s="87"/>
      <c r="H15" s="86"/>
      <c r="I15" s="87"/>
      <c r="J15" s="86"/>
      <c r="K15" s="87"/>
      <c r="L15" s="88"/>
      <c r="M15" s="87"/>
      <c r="N15" s="86"/>
      <c r="O15" s="87"/>
      <c r="P15" s="86"/>
      <c r="Q15" s="87"/>
      <c r="R15" s="105">
        <f t="shared" si="0"/>
        <v>0</v>
      </c>
      <c r="S15" s="90" t="str">
        <f t="shared" si="2"/>
        <v/>
      </c>
    </row>
    <row r="16" spans="1:20" s="62" customFormat="1" ht="37.9" customHeight="1" x14ac:dyDescent="0.2">
      <c r="A16" s="197"/>
      <c r="B16" s="199" t="s">
        <v>50</v>
      </c>
      <c r="C16" s="200"/>
      <c r="D16" s="86"/>
      <c r="E16" s="87"/>
      <c r="F16" s="86"/>
      <c r="G16" s="87"/>
      <c r="H16" s="86"/>
      <c r="I16" s="87"/>
      <c r="J16" s="86"/>
      <c r="K16" s="87"/>
      <c r="L16" s="88"/>
      <c r="M16" s="87"/>
      <c r="N16" s="86"/>
      <c r="O16" s="87"/>
      <c r="P16" s="86"/>
      <c r="Q16" s="87"/>
      <c r="R16" s="105">
        <f t="shared" si="0"/>
        <v>0</v>
      </c>
      <c r="S16" s="90" t="str">
        <f t="shared" si="2"/>
        <v/>
      </c>
    </row>
    <row r="17" spans="1:21" s="62" customFormat="1" ht="37.9" customHeight="1" x14ac:dyDescent="0.2">
      <c r="A17" s="197"/>
      <c r="B17" s="199" t="s">
        <v>51</v>
      </c>
      <c r="C17" s="200"/>
      <c r="D17" s="86"/>
      <c r="E17" s="87"/>
      <c r="F17" s="86"/>
      <c r="G17" s="87"/>
      <c r="H17" s="86"/>
      <c r="I17" s="87"/>
      <c r="J17" s="86"/>
      <c r="K17" s="87"/>
      <c r="L17" s="88"/>
      <c r="M17" s="87"/>
      <c r="N17" s="86"/>
      <c r="O17" s="87"/>
      <c r="P17" s="86"/>
      <c r="Q17" s="87"/>
      <c r="R17" s="105">
        <f t="shared" si="0"/>
        <v>0</v>
      </c>
      <c r="S17" s="90" t="str">
        <f t="shared" si="2"/>
        <v/>
      </c>
    </row>
    <row r="18" spans="1:21" s="62" customFormat="1" ht="37.9" customHeight="1" x14ac:dyDescent="0.2">
      <c r="A18" s="197"/>
      <c r="B18" s="199" t="s">
        <v>52</v>
      </c>
      <c r="C18" s="200"/>
      <c r="D18" s="86"/>
      <c r="E18" s="87"/>
      <c r="F18" s="86"/>
      <c r="G18" s="87"/>
      <c r="H18" s="86"/>
      <c r="I18" s="87"/>
      <c r="J18" s="86"/>
      <c r="K18" s="87"/>
      <c r="L18" s="88"/>
      <c r="M18" s="87"/>
      <c r="N18" s="86"/>
      <c r="O18" s="87"/>
      <c r="P18" s="86"/>
      <c r="Q18" s="87"/>
      <c r="R18" s="105">
        <f t="shared" si="0"/>
        <v>0</v>
      </c>
      <c r="S18" s="90" t="str">
        <f t="shared" si="2"/>
        <v/>
      </c>
    </row>
    <row r="19" spans="1:21" s="62" customFormat="1" ht="37.9" customHeight="1" x14ac:dyDescent="0.2">
      <c r="A19" s="197"/>
      <c r="B19" s="201" t="s">
        <v>15</v>
      </c>
      <c r="C19" s="202"/>
      <c r="D19" s="76"/>
      <c r="E19" s="77"/>
      <c r="F19" s="76"/>
      <c r="G19" s="77"/>
      <c r="H19" s="76"/>
      <c r="I19" s="77"/>
      <c r="J19" s="76"/>
      <c r="K19" s="77"/>
      <c r="L19" s="78"/>
      <c r="M19" s="77"/>
      <c r="N19" s="76"/>
      <c r="O19" s="77"/>
      <c r="P19" s="76"/>
      <c r="Q19" s="77"/>
      <c r="R19" s="105">
        <f t="shared" si="0"/>
        <v>0</v>
      </c>
      <c r="S19" s="90" t="str">
        <f t="shared" si="2"/>
        <v/>
      </c>
    </row>
    <row r="20" spans="1:21" s="62" customFormat="1" ht="16.149999999999999" customHeight="1" x14ac:dyDescent="0.2">
      <c r="A20" s="198"/>
      <c r="B20" s="194" t="s">
        <v>17</v>
      </c>
      <c r="C20" s="195"/>
      <c r="D20" s="102">
        <f t="shared" ref="D20:Q20" si="3">SUM(D14:D19)</f>
        <v>0</v>
      </c>
      <c r="E20" s="103">
        <f t="shared" si="3"/>
        <v>0</v>
      </c>
      <c r="F20" s="102">
        <f t="shared" si="3"/>
        <v>0</v>
      </c>
      <c r="G20" s="103">
        <f t="shared" si="3"/>
        <v>0</v>
      </c>
      <c r="H20" s="102">
        <f t="shared" si="3"/>
        <v>0</v>
      </c>
      <c r="I20" s="103">
        <f t="shared" si="3"/>
        <v>0</v>
      </c>
      <c r="J20" s="102">
        <f t="shared" si="3"/>
        <v>0</v>
      </c>
      <c r="K20" s="103">
        <f t="shared" si="3"/>
        <v>0</v>
      </c>
      <c r="L20" s="104">
        <f t="shared" si="3"/>
        <v>0</v>
      </c>
      <c r="M20" s="103">
        <f t="shared" si="3"/>
        <v>0</v>
      </c>
      <c r="N20" s="102">
        <f t="shared" si="3"/>
        <v>0</v>
      </c>
      <c r="O20" s="103">
        <f t="shared" si="3"/>
        <v>0</v>
      </c>
      <c r="P20" s="102">
        <f t="shared" si="3"/>
        <v>0</v>
      </c>
      <c r="Q20" s="103">
        <f t="shared" si="3"/>
        <v>0</v>
      </c>
      <c r="R20" s="84">
        <f t="shared" si="0"/>
        <v>0</v>
      </c>
      <c r="S20" s="85" t="str">
        <f>IF(R20&gt;0,SUM(S14:S19),"")</f>
        <v/>
      </c>
    </row>
    <row r="21" spans="1:21" s="62" customFormat="1" ht="37.9" customHeight="1" x14ac:dyDescent="0.2">
      <c r="A21" s="182" t="s">
        <v>18</v>
      </c>
      <c r="B21" s="185" t="s">
        <v>53</v>
      </c>
      <c r="C21" s="185"/>
      <c r="D21" s="76"/>
      <c r="E21" s="77"/>
      <c r="F21" s="76"/>
      <c r="G21" s="77"/>
      <c r="H21" s="76"/>
      <c r="I21" s="77"/>
      <c r="J21" s="76"/>
      <c r="K21" s="77"/>
      <c r="L21" s="78"/>
      <c r="M21" s="77"/>
      <c r="N21" s="76"/>
      <c r="O21" s="77"/>
      <c r="P21" s="76"/>
      <c r="Q21" s="77"/>
      <c r="R21" s="101">
        <f t="shared" si="0"/>
        <v>0</v>
      </c>
      <c r="S21" s="90" t="str">
        <f>IF(R21&gt;0,R21/$R$23,"")</f>
        <v/>
      </c>
    </row>
    <row r="22" spans="1:21" s="62" customFormat="1" ht="37.9" customHeight="1" x14ac:dyDescent="0.2">
      <c r="A22" s="183"/>
      <c r="B22" s="185" t="s">
        <v>18</v>
      </c>
      <c r="C22" s="185"/>
      <c r="D22" s="76"/>
      <c r="E22" s="77"/>
      <c r="F22" s="76"/>
      <c r="G22" s="77"/>
      <c r="H22" s="76"/>
      <c r="I22" s="77"/>
      <c r="J22" s="76"/>
      <c r="K22" s="77"/>
      <c r="L22" s="78"/>
      <c r="M22" s="77"/>
      <c r="N22" s="76"/>
      <c r="O22" s="77"/>
      <c r="P22" s="76"/>
      <c r="Q22" s="77"/>
      <c r="R22" s="101">
        <f t="shared" si="0"/>
        <v>0</v>
      </c>
      <c r="S22" s="90" t="str">
        <f>IF(R22&gt;0,R22/$R$23,"")</f>
        <v/>
      </c>
    </row>
    <row r="23" spans="1:21" s="93" customFormat="1" ht="16.149999999999999" customHeight="1" x14ac:dyDescent="0.2">
      <c r="A23" s="184"/>
      <c r="B23" s="186" t="s">
        <v>19</v>
      </c>
      <c r="C23" s="187" t="s">
        <v>9</v>
      </c>
      <c r="D23" s="106">
        <f t="shared" ref="D23:Q23" si="4">SUM(D21:D22)</f>
        <v>0</v>
      </c>
      <c r="E23" s="107">
        <f t="shared" si="4"/>
        <v>0</v>
      </c>
      <c r="F23" s="106">
        <f t="shared" si="4"/>
        <v>0</v>
      </c>
      <c r="G23" s="107">
        <f t="shared" si="4"/>
        <v>0</v>
      </c>
      <c r="H23" s="106">
        <f t="shared" si="4"/>
        <v>0</v>
      </c>
      <c r="I23" s="107">
        <f t="shared" si="4"/>
        <v>0</v>
      </c>
      <c r="J23" s="106">
        <f t="shared" si="4"/>
        <v>0</v>
      </c>
      <c r="K23" s="107">
        <f t="shared" si="4"/>
        <v>0</v>
      </c>
      <c r="L23" s="108">
        <f t="shared" si="4"/>
        <v>0</v>
      </c>
      <c r="M23" s="107">
        <f t="shared" si="4"/>
        <v>0</v>
      </c>
      <c r="N23" s="106">
        <f t="shared" si="4"/>
        <v>0</v>
      </c>
      <c r="O23" s="107">
        <f t="shared" si="4"/>
        <v>0</v>
      </c>
      <c r="P23" s="106">
        <f t="shared" si="4"/>
        <v>0</v>
      </c>
      <c r="Q23" s="107">
        <f t="shared" si="4"/>
        <v>0</v>
      </c>
      <c r="R23" s="91">
        <f t="shared" si="0"/>
        <v>0</v>
      </c>
      <c r="S23" s="92" t="str">
        <f>IF(R23&gt;0,SUM(S21:S22),"")</f>
        <v/>
      </c>
    </row>
    <row r="24" spans="1:21" s="62" customFormat="1" ht="37.5" customHeight="1" x14ac:dyDescent="0.2">
      <c r="A24" s="203" t="s">
        <v>32</v>
      </c>
      <c r="B24" s="205" t="s">
        <v>10</v>
      </c>
      <c r="C24" s="202"/>
      <c r="D24" s="76"/>
      <c r="E24" s="77"/>
      <c r="F24" s="76"/>
      <c r="G24" s="77"/>
      <c r="H24" s="76"/>
      <c r="I24" s="77"/>
      <c r="J24" s="76"/>
      <c r="K24" s="77"/>
      <c r="L24" s="78"/>
      <c r="M24" s="77"/>
      <c r="N24" s="76"/>
      <c r="O24" s="77"/>
      <c r="P24" s="76"/>
      <c r="Q24" s="77"/>
      <c r="R24" s="101">
        <f t="shared" si="0"/>
        <v>0</v>
      </c>
      <c r="S24" s="90" t="str">
        <f>IF(R24&gt;0,R24/$R$25,"")</f>
        <v/>
      </c>
    </row>
    <row r="25" spans="1:21" s="93" customFormat="1" ht="16.149999999999999" customHeight="1" x14ac:dyDescent="0.2">
      <c r="A25" s="204"/>
      <c r="B25" s="177" t="s">
        <v>33</v>
      </c>
      <c r="C25" s="178" t="s">
        <v>9</v>
      </c>
      <c r="D25" s="109">
        <f t="shared" ref="D25:Q25" si="5">SUM(D24:D24)</f>
        <v>0</v>
      </c>
      <c r="E25" s="110">
        <f t="shared" si="5"/>
        <v>0</v>
      </c>
      <c r="F25" s="109">
        <f t="shared" si="5"/>
        <v>0</v>
      </c>
      <c r="G25" s="110">
        <f t="shared" si="5"/>
        <v>0</v>
      </c>
      <c r="H25" s="109">
        <f t="shared" si="5"/>
        <v>0</v>
      </c>
      <c r="I25" s="110">
        <f t="shared" si="5"/>
        <v>0</v>
      </c>
      <c r="J25" s="109">
        <f t="shared" si="5"/>
        <v>0</v>
      </c>
      <c r="K25" s="110">
        <f t="shared" si="5"/>
        <v>0</v>
      </c>
      <c r="L25" s="111">
        <f t="shared" si="5"/>
        <v>0</v>
      </c>
      <c r="M25" s="110">
        <f t="shared" si="5"/>
        <v>0</v>
      </c>
      <c r="N25" s="109">
        <f t="shared" si="5"/>
        <v>0</v>
      </c>
      <c r="O25" s="110">
        <f t="shared" si="5"/>
        <v>0</v>
      </c>
      <c r="P25" s="109">
        <f t="shared" si="5"/>
        <v>0</v>
      </c>
      <c r="Q25" s="110">
        <f t="shared" si="5"/>
        <v>0</v>
      </c>
      <c r="R25" s="94">
        <f t="shared" si="0"/>
        <v>0</v>
      </c>
      <c r="S25" s="95" t="str">
        <f>IF(R25&gt;0,SUM(S24:S24),"")</f>
        <v/>
      </c>
    </row>
    <row r="26" spans="1:21" s="62" customFormat="1" ht="16.149999999999999" customHeight="1" x14ac:dyDescent="0.2">
      <c r="A26" s="179" t="s">
        <v>11</v>
      </c>
      <c r="B26" s="180"/>
      <c r="C26" s="181"/>
      <c r="D26" s="96">
        <f t="shared" ref="D26:R26" si="6">D20+D23+D25</f>
        <v>0</v>
      </c>
      <c r="E26" s="97">
        <f t="shared" si="6"/>
        <v>0</v>
      </c>
      <c r="F26" s="96">
        <f t="shared" si="6"/>
        <v>0</v>
      </c>
      <c r="G26" s="97">
        <f t="shared" si="6"/>
        <v>0</v>
      </c>
      <c r="H26" s="96">
        <f t="shared" si="6"/>
        <v>0</v>
      </c>
      <c r="I26" s="97">
        <f t="shared" si="6"/>
        <v>0</v>
      </c>
      <c r="J26" s="96">
        <f t="shared" si="6"/>
        <v>0</v>
      </c>
      <c r="K26" s="97">
        <f t="shared" si="6"/>
        <v>0</v>
      </c>
      <c r="L26" s="98">
        <f t="shared" si="6"/>
        <v>0</v>
      </c>
      <c r="M26" s="97">
        <f t="shared" si="6"/>
        <v>0</v>
      </c>
      <c r="N26" s="96">
        <f t="shared" si="6"/>
        <v>0</v>
      </c>
      <c r="O26" s="97">
        <f t="shared" si="6"/>
        <v>0</v>
      </c>
      <c r="P26" s="96">
        <f t="shared" si="6"/>
        <v>0</v>
      </c>
      <c r="Q26" s="97">
        <f t="shared" si="6"/>
        <v>0</v>
      </c>
      <c r="R26" s="99">
        <f t="shared" si="6"/>
        <v>0</v>
      </c>
      <c r="S26" s="100"/>
    </row>
    <row r="27" spans="1:2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21" ht="16.149999999999999" customHeight="1" x14ac:dyDescent="0.2">
      <c r="A28" s="188" t="s">
        <v>22</v>
      </c>
      <c r="B28" s="189"/>
      <c r="C28" s="19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18">
        <f>IF(SUM(D26:E26)=0,1,0)+IF(SUM(F26:G26)=0,1,0)+IF(SUM(H26:I26)=0,1,0)+IF(SUM(J26:K26)=0,1,0)+IF(SUM(L26:M26)=0,1,0)+IF(SUM(N26:O26)=0,1,0)+IF(SUM(P26:Q26)=0,1,0)</f>
        <v>7</v>
      </c>
      <c r="S28" s="4"/>
    </row>
    <row r="29" spans="1:21" ht="23.2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7"/>
      <c r="R29" s="7"/>
      <c r="S29" s="7"/>
      <c r="T29" s="55"/>
    </row>
    <row r="30" spans="1:21" s="62" customFormat="1" ht="25.9" customHeight="1" x14ac:dyDescent="0.2">
      <c r="A30" s="152" t="str">
        <f>"BEMERKUNGEN "&amp;A1&amp;" "&amp;C1</f>
        <v>BEMERKUNGEN WOCHE 26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9"/>
      <c r="N30" s="59"/>
      <c r="O30" s="59"/>
      <c r="P30" s="119"/>
      <c r="Q30" s="119"/>
      <c r="R30" s="119"/>
      <c r="S30" s="120"/>
      <c r="U30"/>
    </row>
    <row r="31" spans="1:21" s="62" customFormat="1" ht="6.75" customHeight="1" x14ac:dyDescent="0.2">
      <c r="A31" s="60"/>
      <c r="B31" s="60"/>
      <c r="C31" s="60"/>
      <c r="D31" s="61"/>
      <c r="E31" s="61"/>
      <c r="F31" s="61"/>
      <c r="G31" s="61"/>
      <c r="H31" s="61"/>
      <c r="I31" s="61"/>
      <c r="J31" s="61"/>
      <c r="K31" s="61"/>
      <c r="L31" s="61"/>
      <c r="P31" s="63"/>
      <c r="Q31" s="64"/>
      <c r="R31" s="63"/>
      <c r="S31" s="63"/>
      <c r="U31"/>
    </row>
    <row r="32" spans="1:21" ht="16.899999999999999" customHeight="1" x14ac:dyDescent="0.2">
      <c r="A32" s="171" t="s">
        <v>0</v>
      </c>
      <c r="B32" s="172"/>
      <c r="C32" s="172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1:19" ht="16.899999999999999" customHeight="1" x14ac:dyDescent="0.2">
      <c r="A33" s="173"/>
      <c r="B33" s="174"/>
      <c r="C33" s="174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1"/>
    </row>
    <row r="34" spans="1:19" ht="16.899999999999999" customHeight="1" x14ac:dyDescent="0.2">
      <c r="A34" s="173"/>
      <c r="B34" s="174"/>
      <c r="C34" s="174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19" ht="16.899999999999999" customHeight="1" x14ac:dyDescent="0.2">
      <c r="A35" s="175"/>
      <c r="B35" s="176"/>
      <c r="C35" s="176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</row>
    <row r="36" spans="1:19" ht="6.75" customHeight="1" x14ac:dyDescent="0.2">
      <c r="A36" s="7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2"/>
      <c r="Q36" s="2"/>
      <c r="R36" s="2"/>
      <c r="S36" s="58"/>
    </row>
    <row r="37" spans="1:19" ht="16.899999999999999" customHeight="1" x14ac:dyDescent="0.2">
      <c r="A37" s="171" t="s">
        <v>1</v>
      </c>
      <c r="B37" s="172"/>
      <c r="C37" s="172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</row>
    <row r="38" spans="1:19" ht="16.899999999999999" customHeight="1" x14ac:dyDescent="0.2">
      <c r="A38" s="173"/>
      <c r="B38" s="174"/>
      <c r="C38" s="174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</row>
    <row r="39" spans="1:19" ht="16.899999999999999" customHeight="1" x14ac:dyDescent="0.2">
      <c r="A39" s="173"/>
      <c r="B39" s="174"/>
      <c r="C39" s="17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</row>
    <row r="40" spans="1:19" ht="16.899999999999999" customHeight="1" x14ac:dyDescent="0.2">
      <c r="A40" s="175"/>
      <c r="B40" s="176"/>
      <c r="C40" s="17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3"/>
    </row>
    <row r="41" spans="1:19" ht="6.75" customHeight="1" x14ac:dyDescent="0.2">
      <c r="A41" s="7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66"/>
      <c r="O41" s="66"/>
      <c r="P41" s="2"/>
      <c r="Q41" s="2"/>
      <c r="R41" s="2"/>
      <c r="S41" s="58"/>
    </row>
    <row r="42" spans="1:19" ht="16.899999999999999" customHeight="1" x14ac:dyDescent="0.2">
      <c r="A42" s="171" t="s">
        <v>2</v>
      </c>
      <c r="B42" s="172"/>
      <c r="C42" s="172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16.899999999999999" customHeight="1" x14ac:dyDescent="0.2">
      <c r="A43" s="173"/>
      <c r="B43" s="174"/>
      <c r="C43" s="174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1:19" ht="16.899999999999999" customHeight="1" x14ac:dyDescent="0.2">
      <c r="A44" s="173"/>
      <c r="B44" s="174"/>
      <c r="C44" s="174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1:19" ht="16.899999999999999" customHeight="1" x14ac:dyDescent="0.2">
      <c r="A45" s="175"/>
      <c r="B45" s="176"/>
      <c r="C45" s="176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19" ht="6.75" customHeight="1" x14ac:dyDescent="0.2">
      <c r="A46" s="7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  <c r="P46" s="2"/>
      <c r="Q46" s="2"/>
      <c r="R46" s="2"/>
      <c r="S46" s="58"/>
    </row>
    <row r="47" spans="1:19" ht="16.899999999999999" customHeight="1" x14ac:dyDescent="0.2">
      <c r="A47" s="171" t="s">
        <v>21</v>
      </c>
      <c r="B47" s="172"/>
      <c r="C47" s="172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</row>
    <row r="48" spans="1:19" ht="16.899999999999999" customHeight="1" x14ac:dyDescent="0.2">
      <c r="A48" s="173"/>
      <c r="B48" s="174"/>
      <c r="C48" s="174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1"/>
    </row>
    <row r="49" spans="1:19" ht="16.899999999999999" customHeight="1" x14ac:dyDescent="0.2">
      <c r="A49" s="173"/>
      <c r="B49" s="174"/>
      <c r="C49" s="174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1"/>
    </row>
    <row r="50" spans="1:19" ht="16.899999999999999" customHeight="1" x14ac:dyDescent="0.2">
      <c r="A50" s="175"/>
      <c r="B50" s="176"/>
      <c r="C50" s="176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3"/>
    </row>
    <row r="51" spans="1:19" ht="6.75" customHeight="1" x14ac:dyDescent="0.2">
      <c r="A51" s="7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  <c r="P51" s="2"/>
      <c r="Q51" s="2"/>
      <c r="R51" s="2"/>
      <c r="S51" s="58"/>
    </row>
    <row r="52" spans="1:19" ht="16.899999999999999" customHeight="1" x14ac:dyDescent="0.2">
      <c r="A52" s="171" t="s">
        <v>3</v>
      </c>
      <c r="B52" s="172"/>
      <c r="C52" s="172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</row>
    <row r="53" spans="1:19" ht="16.899999999999999" customHeight="1" x14ac:dyDescent="0.2">
      <c r="A53" s="173"/>
      <c r="B53" s="174"/>
      <c r="C53" s="174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1:19" ht="16.899999999999999" customHeight="1" x14ac:dyDescent="0.2">
      <c r="A54" s="173"/>
      <c r="B54" s="174"/>
      <c r="C54" s="174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1"/>
    </row>
    <row r="55" spans="1:19" ht="16.899999999999999" customHeight="1" x14ac:dyDescent="0.2">
      <c r="A55" s="175"/>
      <c r="B55" s="176"/>
      <c r="C55" s="176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</row>
    <row r="56" spans="1:19" ht="6.75" customHeight="1" x14ac:dyDescent="0.2">
      <c r="A56" s="7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  <c r="P56" s="2"/>
      <c r="Q56" s="2"/>
      <c r="R56" s="2"/>
      <c r="S56" s="58"/>
    </row>
    <row r="57" spans="1:19" ht="16.899999999999999" customHeight="1" x14ac:dyDescent="0.2">
      <c r="A57" s="171" t="s">
        <v>4</v>
      </c>
      <c r="B57" s="172"/>
      <c r="C57" s="172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9"/>
    </row>
    <row r="58" spans="1:19" ht="16.899999999999999" customHeight="1" x14ac:dyDescent="0.2">
      <c r="A58" s="173"/>
      <c r="B58" s="174"/>
      <c r="C58" s="174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1:19" ht="16.899999999999999" customHeight="1" x14ac:dyDescent="0.2">
      <c r="A59" s="173"/>
      <c r="B59" s="174"/>
      <c r="C59" s="174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1"/>
    </row>
    <row r="60" spans="1:19" ht="16.899999999999999" customHeight="1" x14ac:dyDescent="0.2">
      <c r="A60" s="175"/>
      <c r="B60" s="176"/>
      <c r="C60" s="176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3"/>
    </row>
    <row r="61" spans="1:19" ht="6.75" customHeight="1" x14ac:dyDescent="0.2">
      <c r="A61" s="7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  <c r="P61" s="2"/>
      <c r="Q61" s="2"/>
      <c r="R61" s="2"/>
      <c r="S61" s="58"/>
    </row>
    <row r="62" spans="1:19" ht="16.899999999999999" customHeight="1" x14ac:dyDescent="0.2">
      <c r="A62" s="171" t="s">
        <v>5</v>
      </c>
      <c r="B62" s="172"/>
      <c r="C62" s="172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9"/>
    </row>
    <row r="63" spans="1:19" ht="16.899999999999999" customHeight="1" x14ac:dyDescent="0.2">
      <c r="A63" s="173"/>
      <c r="B63" s="174"/>
      <c r="C63" s="174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1"/>
    </row>
    <row r="64" spans="1:19" ht="16.899999999999999" customHeight="1" x14ac:dyDescent="0.2">
      <c r="A64" s="173"/>
      <c r="B64" s="174"/>
      <c r="C64" s="174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1"/>
    </row>
    <row r="65" spans="1:19" ht="16.899999999999999" customHeight="1" x14ac:dyDescent="0.2">
      <c r="A65" s="175"/>
      <c r="B65" s="176"/>
      <c r="C65" s="176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</row>
    <row r="66" spans="1:19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P66" s="2"/>
      <c r="Q66" s="2"/>
      <c r="R66" s="2"/>
      <c r="S66" s="58"/>
    </row>
  </sheetData>
  <sheetProtection sheet="1" objects="1" scenarios="1"/>
  <mergeCells count="56">
    <mergeCell ref="A28:C28"/>
    <mergeCell ref="A10:A13"/>
    <mergeCell ref="B10:C10"/>
    <mergeCell ref="B11:C11"/>
    <mergeCell ref="B12:C12"/>
    <mergeCell ref="B13:C13"/>
    <mergeCell ref="A14:A20"/>
    <mergeCell ref="B20:C20"/>
    <mergeCell ref="B14:C14"/>
    <mergeCell ref="B15:C15"/>
    <mergeCell ref="B16:C16"/>
    <mergeCell ref="B17:C17"/>
    <mergeCell ref="B19:C19"/>
    <mergeCell ref="B18:C18"/>
    <mergeCell ref="A24:A25"/>
    <mergeCell ref="B24:C24"/>
    <mergeCell ref="B25:C25"/>
    <mergeCell ref="A26:C26"/>
    <mergeCell ref="A21:A23"/>
    <mergeCell ref="B21:C21"/>
    <mergeCell ref="B22:C22"/>
    <mergeCell ref="B23:C23"/>
    <mergeCell ref="D57:S60"/>
    <mergeCell ref="D62:S65"/>
    <mergeCell ref="D52:S55"/>
    <mergeCell ref="A32:C35"/>
    <mergeCell ref="A37:C40"/>
    <mergeCell ref="A42:C45"/>
    <mergeCell ref="A47:C50"/>
    <mergeCell ref="A52:C55"/>
    <mergeCell ref="A57:C60"/>
    <mergeCell ref="A62:C65"/>
    <mergeCell ref="G1:H1"/>
    <mergeCell ref="D32:S35"/>
    <mergeCell ref="D37:S40"/>
    <mergeCell ref="D42:S45"/>
    <mergeCell ref="D47:S50"/>
    <mergeCell ref="N1:S2"/>
    <mergeCell ref="N3:S3"/>
    <mergeCell ref="R8:R9"/>
    <mergeCell ref="S8:S9"/>
    <mergeCell ref="D1:E1"/>
    <mergeCell ref="D8:E8"/>
    <mergeCell ref="D9:E9"/>
    <mergeCell ref="J9:K9"/>
    <mergeCell ref="L8:M8"/>
    <mergeCell ref="L9:M9"/>
    <mergeCell ref="N8:O8"/>
    <mergeCell ref="P8:Q8"/>
    <mergeCell ref="P9:Q9"/>
    <mergeCell ref="F8:G8"/>
    <mergeCell ref="F9:G9"/>
    <mergeCell ref="H8:I8"/>
    <mergeCell ref="H9:I9"/>
    <mergeCell ref="J8:K8"/>
    <mergeCell ref="N9:O9"/>
  </mergeCells>
  <conditionalFormatting sqref="R13">
    <cfRule type="cellIs" dxfId="89" priority="2" operator="notEqual">
      <formula>$R$20</formula>
    </cfRule>
  </conditionalFormatting>
  <conditionalFormatting sqref="R20">
    <cfRule type="cellIs" dxfId="88" priority="1" operator="notEqual">
      <formula>$R$13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verticalDpi="300" r:id="rId1"/>
  <headerFooter alignWithMargins="0">
    <oddFooter>&amp;L&amp;8&amp;F / &amp;A&amp;C&amp;8&amp;P/&amp;N&amp;R&amp;8&amp;D</oddFooter>
  </headerFooter>
  <rowBreaks count="1" manualBreakCount="1">
    <brk id="29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54</vt:i4>
      </vt:variant>
      <vt:variant>
        <vt:lpstr>Benannte Bereiche</vt:lpstr>
      </vt:variant>
      <vt:variant>
        <vt:i4>56</vt:i4>
      </vt:variant>
    </vt:vector>
  </HeadingPairs>
  <TitlesOfParts>
    <vt:vector size="1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Wochen einzeln</vt:lpstr>
      <vt:lpstr>Jahresübersicht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'26'!Druckbereich</vt:lpstr>
      <vt:lpstr>'27'!Druckbereich</vt:lpstr>
      <vt:lpstr>'28'!Druckbereich</vt:lpstr>
      <vt:lpstr>'29'!Druckbereich</vt:lpstr>
      <vt:lpstr>'3'!Druckbereich</vt:lpstr>
      <vt:lpstr>'30'!Druckbereich</vt:lpstr>
      <vt:lpstr>'31'!Druckbereich</vt:lpstr>
      <vt:lpstr>'32'!Druckbereich</vt:lpstr>
      <vt:lpstr>'33'!Druckbereich</vt:lpstr>
      <vt:lpstr>'34'!Druckbereich</vt:lpstr>
      <vt:lpstr>'35'!Druckbereich</vt:lpstr>
      <vt:lpstr>'36'!Druckbereich</vt:lpstr>
      <vt:lpstr>'37'!Druckbereich</vt:lpstr>
      <vt:lpstr>'38'!Druckbereich</vt:lpstr>
      <vt:lpstr>'39'!Druckbereich</vt:lpstr>
      <vt:lpstr>'4'!Druckbereich</vt:lpstr>
      <vt:lpstr>'40'!Druckbereich</vt:lpstr>
      <vt:lpstr>'41'!Druckbereich</vt:lpstr>
      <vt:lpstr>'42'!Druckbereich</vt:lpstr>
      <vt:lpstr>'43'!Druckbereich</vt:lpstr>
      <vt:lpstr>'44'!Druckbereich</vt:lpstr>
      <vt:lpstr>'45'!Druckbereich</vt:lpstr>
      <vt:lpstr>'46'!Druckbereich</vt:lpstr>
      <vt:lpstr>'47'!Druckbereich</vt:lpstr>
      <vt:lpstr>'48'!Druckbereich</vt:lpstr>
      <vt:lpstr>'49'!Druckbereich</vt:lpstr>
      <vt:lpstr>'5'!Druckbereich</vt:lpstr>
      <vt:lpstr>'50'!Druckbereich</vt:lpstr>
      <vt:lpstr>'51'!Druckbereich</vt:lpstr>
      <vt:lpstr>'52'!Druckbereich</vt:lpstr>
      <vt:lpstr>'6'!Druckbereich</vt:lpstr>
      <vt:lpstr>'7'!Druckbereich</vt:lpstr>
      <vt:lpstr>'8'!Druckbereich</vt:lpstr>
      <vt:lpstr>'9'!Druckbereich</vt:lpstr>
      <vt:lpstr>Jahresübersicht!Druckbereich</vt:lpstr>
      <vt:lpstr>'Wochen einzeln'!Druckbereich</vt:lpstr>
      <vt:lpstr>Jahresübersicht!Drucktitel</vt:lpstr>
      <vt:lpstr>'Wochen einzeln'!Drucktitel</vt:lpstr>
    </vt:vector>
  </TitlesOfParts>
  <Company>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Zihlmann Edi | Swiss-Ski</cp:lastModifiedBy>
  <cp:lastPrinted>2020-05-15T11:32:00Z</cp:lastPrinted>
  <dcterms:created xsi:type="dcterms:W3CDTF">2003-04-18T19:38:50Z</dcterms:created>
  <dcterms:modified xsi:type="dcterms:W3CDTF">2026-04-24T16:44:17Z</dcterms:modified>
</cp:coreProperties>
</file>